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<sst xmlns="http://schemas.openxmlformats.org/spreadsheetml/2006/main" count="38" uniqueCount="38">
  <si>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</si>
  <si>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ASD010</t>
  </si>
  <si>
    <t xml:space="preserve">m</t>
  </si>
  <si>
    <t xml:space="preserve">Zanja drenante.</t>
  </si>
  <si>
    <r>
      <rPr>
        <sz val="8.25"/>
        <color rgb="FF000000"/>
        <rFont val="Arial"/>
        <family val="2"/>
      </rPr>
      <t xml:space="preserve">Zanja drenante con una pendiente mínima del 0,50%, para captación de aguas subterráneas, en cuyo fondo se dispone un tubo ranurado de PVC de doble pared, la exterior corrugada y la interior lisa, color teja RAL 8023, con ranurado a lo largo de un arco de 220° en el valle del corrugado, para drenaje, rigidez anular nominal 4 kN/m², de 200 mm de diámetro nominal, 182,4 mm de diámetro interior, longitud nominal 6 m, unión por copa con junta elástica de EPDM, colocado sobre falso piso de concreto simple f'c=210 kg/cm² (21 MPa), no expuesto a ciclos de congelamiento y deshielo, exposición a sulfatos insignificante, sin requerimiento de permeabilidad, no expuesto a cloruros, tamaño máximo del agregado 19 mm, consistencia blanda, de 10 cm de espesor, en forma de cuna para recibir el tubo y formar las pendientes, con relleno lateral y superior hasta 25 cm por encima de la generatriz superior del tubo con grava filtrante sin clasificar. Incluso lubricante para montaje. El precio no incluye la excavación ni el relleno principal.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</si>
  <si>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</si>
  <si>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</si>
  <si>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</si>
  <si>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</si>
  <si>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</si>
  <si>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</si>
  <si>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</si>
  <si>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mt10hmf055akb</t>
  </si>
  <si>
    <t xml:space="preserve">m³</t>
  </si>
  <si>
    <t xml:space="preserve">Concreto simple f'c=210 kg/cm² (21 MPa), no expuesto a ciclos de congelamiento y deshielo, exposición a sulfatos insignificante, sin requerimiento de permeabilidad, no expuesto a cloruros, tamaño máximo del agregado 19 mm, consistencia blanda, premezclado en planta, según el Reglamento Nacional de Edificaciones NTE E.060.</t>
  </si>
  <si>
    <t xml:space="preserve">mt11tdv015g</t>
  </si>
  <si>
    <t xml:space="preserve">m</t>
  </si>
  <si>
    <t xml:space="preserve">Tubo ranurado de PVC de doble pared, la exterior corrugada y la interior lisa, color teja RAL 8023, con ranurado a lo largo de un arco de 220° en el valle del corrugado, para drenaje, rigidez anular nominal 4 kN/m², de 200 mm de diámetro nominal, 182,4 mm de diámetro interior, longitud nominal 6 m, unión por copa con junta elástica de EPDM.</t>
  </si>
  <si>
    <t xml:space="preserve">mt11ade100a</t>
  </si>
  <si>
    <t xml:space="preserve">kg</t>
  </si>
  <si>
    <t xml:space="preserve">Lubricante para unión mediante junta elástica de tubos y accesorios.</t>
  </si>
  <si>
    <t xml:space="preserve">mt01ard030b</t>
  </si>
  <si>
    <t xml:space="preserve">t</t>
  </si>
  <si>
    <t xml:space="preserve">Grava filtrante sin clasificar.</t>
  </si>
  <si>
    <t xml:space="preserve">Subtotal materiales:</t>
  </si>
  <si>
    <t xml:space="preserve">Mano de obra</t>
  </si>
  <si>
    <t xml:space="preserve">mo020</t>
  </si>
  <si>
    <t xml:space="preserve">h</t>
  </si>
  <si>
    <t xml:space="preserve">Operario de construcción.</t>
  </si>
  <si>
    <t xml:space="preserve">mo112</t>
  </si>
  <si>
    <t xml:space="preserve">h</t>
  </si>
  <si>
    <t xml:space="preserve">Peón especializado de construcción.</t>
  </si>
  <si>
    <t xml:space="preserve">Subtotal mano de obra:</t>
  </si>
  <si>
    <t xml:space="preserve">Herramientas</t>
  </si>
  <si>
    <t xml:space="preserve">%</t>
  </si>
  <si>
    <t xml:space="preserve">Herramientas</t>
  </si>
  <si>
    <t xml:space="preserve">Coste de mantenimiento decenal: S/. 3,75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</si>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</sst>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8.16" customWidth="1"/>
    <col min="4" max="4" width="73.61" customWidth="1"/>
    <col min="5" max="5" width="11.90" customWidth="1"/>
    <col min="6" max="6" width="12.07"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0.066</v>
      </c>
      <c r="F10" s="12">
        <v>246.26</v>
      </c>
      <c r="G10" s="12">
        <f ca="1">ROUND(INDIRECT(ADDRESS(ROW()+(0), COLUMN()+(-2), 1))*INDIRECT(ADDRESS(ROW()+(0), COLUMN()+(-1), 1)), 2)</f>
        <v>16.25</v>
      </c>
    </row>
    <row r="11" spans="1:7" ht="45.00" thickBot="1" customHeight="1">
      <c r="A11" s="1" t="s">
        <v>15</v>
      </c>
      <c r="B11" s="1"/>
      <c r="C11" s="10" t="s">
        <v>16</v>
      </c>
      <c r="D11" s="1" t="s">
        <v>17</v>
      </c>
      <c r="E11" s="11">
        <v>1.02</v>
      </c>
      <c r="F11" s="12">
        <v>63.93</v>
      </c>
      <c r="G11" s="12">
        <f ca="1">ROUND(INDIRECT(ADDRESS(ROW()+(0), COLUMN()+(-2), 1))*INDIRECT(ADDRESS(ROW()+(0), COLUMN()+(-1), 1)), 2)</f>
        <v>65.21</v>
      </c>
    </row>
    <row r="12" spans="1:7" ht="13.50" thickBot="1" customHeight="1">
      <c r="A12" s="1" t="s">
        <v>18</v>
      </c>
      <c r="B12" s="1"/>
      <c r="C12" s="10" t="s">
        <v>19</v>
      </c>
      <c r="D12" s="1" t="s">
        <v>20</v>
      </c>
      <c r="E12" s="11">
        <v>0.005</v>
      </c>
      <c r="F12" s="12">
        <v>77.38</v>
      </c>
      <c r="G12" s="12">
        <f ca="1">ROUND(INDIRECT(ADDRESS(ROW()+(0), COLUMN()+(-2), 1))*INDIRECT(ADDRESS(ROW()+(0), COLUMN()+(-1), 1)), 2)</f>
        <v>0.39</v>
      </c>
    </row>
    <row r="13" spans="1:7" ht="13.50" thickBot="1" customHeight="1">
      <c r="A13" s="1" t="s">
        <v>21</v>
      </c>
      <c r="B13" s="1"/>
      <c r="C13" s="10" t="s">
        <v>22</v>
      </c>
      <c r="D13" s="1" t="s">
        <v>23</v>
      </c>
      <c r="E13" s="13">
        <v>0.418</v>
      </c>
      <c r="F13" s="14">
        <v>65.59</v>
      </c>
      <c r="G13" s="14">
        <f ca="1">ROUND(INDIRECT(ADDRESS(ROW()+(0), COLUMN()+(-2), 1))*INDIRECT(ADDRESS(ROW()+(0), COLUMN()+(-1), 1)), 2)</f>
        <v>27.42</v>
      </c>
    </row>
    <row r="14" spans="1:7" ht="13.50" thickBot="1" customHeight="1">
      <c r="A14" s="15"/>
      <c r="B14" s="15"/>
      <c r="C14" s="15"/>
      <c r="D14" s="15"/>
      <c r="E14" s="9" t="s">
        <v>24</v>
      </c>
      <c r="F14" s="9"/>
      <c r="G14" s="17">
        <f ca="1">ROUND(SUM(INDIRECT(ADDRESS(ROW()+(-1), COLUMN()+(0), 1)),INDIRECT(ADDRESS(ROW()+(-2), COLUMN()+(0), 1)),INDIRECT(ADDRESS(ROW()+(-3), COLUMN()+(0), 1)),INDIRECT(ADDRESS(ROW()+(-4), COLUMN()+(0), 1))), 2)</f>
        <v>109.27</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0.185</v>
      </c>
      <c r="F16" s="12">
        <v>30.13</v>
      </c>
      <c r="G16" s="12">
        <f ca="1">ROUND(INDIRECT(ADDRESS(ROW()+(0), COLUMN()+(-2), 1))*INDIRECT(ADDRESS(ROW()+(0), COLUMN()+(-1), 1)), 2)</f>
        <v>5.57</v>
      </c>
    </row>
    <row r="17" spans="1:7" ht="13.50" thickBot="1" customHeight="1">
      <c r="A17" s="1" t="s">
        <v>29</v>
      </c>
      <c r="B17" s="1"/>
      <c r="C17" s="10" t="s">
        <v>30</v>
      </c>
      <c r="D17" s="1" t="s">
        <v>31</v>
      </c>
      <c r="E17" s="13">
        <v>0.37</v>
      </c>
      <c r="F17" s="14">
        <v>20.47</v>
      </c>
      <c r="G17" s="14">
        <f ca="1">ROUND(INDIRECT(ADDRESS(ROW()+(0), COLUMN()+(-2), 1))*INDIRECT(ADDRESS(ROW()+(0), COLUMN()+(-1), 1)), 2)</f>
        <v>7.57</v>
      </c>
    </row>
    <row r="18" spans="1:7" ht="13.50" thickBot="1" customHeight="1">
      <c r="A18" s="15"/>
      <c r="B18" s="15"/>
      <c r="C18" s="15"/>
      <c r="D18" s="15"/>
      <c r="E18" s="9" t="s">
        <v>32</v>
      </c>
      <c r="F18" s="9"/>
      <c r="G18" s="17">
        <f ca="1">ROUND(SUM(INDIRECT(ADDRESS(ROW()+(-1), COLUMN()+(0), 1)),INDIRECT(ADDRESS(ROW()+(-2), COLUMN()+(0), 1))), 2)</f>
        <v>13.14</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122.41</v>
      </c>
      <c r="G20" s="14">
        <f ca="1">ROUND(INDIRECT(ADDRESS(ROW()+(0), COLUMN()+(-2), 1))*INDIRECT(ADDRESS(ROW()+(0), COLUMN()+(-1), 1))/100, 2)</f>
        <v>2.45</v>
      </c>
    </row>
    <row r="21" spans="1:7" ht="13.50" thickBot="1" customHeight="1">
      <c r="A21" s="21" t="s">
        <v>36</v>
      </c>
      <c r="B21" s="21"/>
      <c r="C21" s="22"/>
      <c r="D21" s="23"/>
      <c r="E21" s="24" t="s">
        <v>37</v>
      </c>
      <c r="F21" s="25"/>
      <c r="G21" s="26">
        <f ca="1">ROUND(SUM(INDIRECT(ADDRESS(ROW()+(-1), COLUMN()+(0), 1)),INDIRECT(ADDRESS(ROW()+(-3), COLUMN()+(0), 1)),INDIRECT(ADDRESS(ROW()+(-7), COLUMN()+(0), 1))), 2)</f>
        <v>124.86</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