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<sst xmlns="http://schemas.openxmlformats.org/spreadsheetml/2006/main" count="45" uniqueCount="45">
  <si>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</si>
  <si>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CCP081</t>
  </si>
  <si>
    <t xml:space="preserve">m</t>
  </si>
  <si>
    <t xml:space="preserve">Anclaje provisional de muro pantalla.</t>
  </si>
  <si>
    <r>
      <rPr>
        <sz val="8.25"/>
        <color rgb="FF000000"/>
        <rFont val="Arial"/>
        <family val="2"/>
      </rPr>
      <t xml:space="preserve">Anclaje provisional de muro pantalla al terreno, con inclinación de 30° respecto al plano horizontal, hasta 17,5 m de longitud, para asegurar la estabilidad del muro pantalla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del muro pantalla y del terreno, con entubación de 114 mm de diámetro exterior; introducción de 3 cables formados por cordones trenzados de acero de 0,6" (15,2 mm) de diámetro nominal, engrasados y envainados en tubo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</si>
  <si>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</si>
  <si>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</si>
  <si>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</si>
  <si>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</si>
  <si>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</si>
  <si>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</si>
  <si>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</si>
  <si>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mt07aav110a</t>
  </si>
  <si>
    <t xml:space="preserve">m</t>
  </si>
  <si>
    <t xml:space="preserve">Cable formado por cordones de acero, de 0,6" (15,2 mm) de diámetro nominal y 1860 MPa de carga unitaria máxima, para anclajes al terreno.</t>
  </si>
  <si>
    <t xml:space="preserve">mt07aav120a</t>
  </si>
  <si>
    <t xml:space="preserve">m</t>
  </si>
  <si>
    <t xml:space="preserve">Tubo de polietileno de alta densidad (PEAD/HDPE), para envainar los cables en anclajes al terreno.</t>
  </si>
  <si>
    <t xml:space="preserve">mt08aaa010a</t>
  </si>
  <si>
    <t xml:space="preserve">m³</t>
  </si>
  <si>
    <t xml:space="preserve">Agua.</t>
  </si>
  <si>
    <t xml:space="preserve">mt08cem010c</t>
  </si>
  <si>
    <t xml:space="preserve">kg</t>
  </si>
  <si>
    <t xml:space="preserve">Cemento Portland CEM I 42,5 N, en sacos.</t>
  </si>
  <si>
    <t xml:space="preserve">mt07aav105</t>
  </si>
  <si>
    <t xml:space="preserve">Ud</t>
  </si>
  <si>
    <t xml:space="preserve">Repercusión, por metro de anclaje provisional de muro pantalla, de cabeza de anclaje, para un máximo de siete cables de 0,6" (15,2 mm) de diámetro nominal, formada por placa de apoyo y cuñas de acero, incluso tesado y puesta en servicio de la misma.</t>
  </si>
  <si>
    <t xml:space="preserve">Subtotal materiales:</t>
  </si>
  <si>
    <t xml:space="preserve">Equipos</t>
  </si>
  <si>
    <t xml:space="preserve">mq03pan020a</t>
  </si>
  <si>
    <t xml:space="preserve">h</t>
  </si>
  <si>
    <t xml:space="preserve">Equipo mecánico para realización de los trabajos de perforación del muro y del terreno, con o sin entubación para anclaje provisional de muro pantalla.</t>
  </si>
  <si>
    <t xml:space="preserve">Subtotal equipos:</t>
  </si>
  <si>
    <t xml:space="preserve">Mano de obra</t>
  </si>
  <si>
    <t xml:space="preserve">mo042</t>
  </si>
  <si>
    <t xml:space="preserve">h</t>
  </si>
  <si>
    <t xml:space="preserve">Operario en estructura de concreto.</t>
  </si>
  <si>
    <t xml:space="preserve">mo089</t>
  </si>
  <si>
    <t xml:space="preserve">h</t>
  </si>
  <si>
    <t xml:space="preserve">Oficial en estructura de concreto.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</si>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</sst>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71.91"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9.2</v>
      </c>
      <c r="H10" s="12">
        <f ca="1">ROUND(INDIRECT(ADDRESS(ROW()+(0), COLUMN()+(-2), 1))*INDIRECT(ADDRESS(ROW()+(0), COLUMN()+(-1), 1)), 2)</f>
        <v>18.4</v>
      </c>
    </row>
    <row r="11" spans="1:8" ht="24.00" thickBot="1" customHeight="1">
      <c r="A11" s="1" t="s">
        <v>15</v>
      </c>
      <c r="B11" s="1"/>
      <c r="C11" s="10" t="s">
        <v>16</v>
      </c>
      <c r="D11" s="10"/>
      <c r="E11" s="1" t="s">
        <v>17</v>
      </c>
      <c r="F11" s="11">
        <v>1</v>
      </c>
      <c r="G11" s="12">
        <v>21.48</v>
      </c>
      <c r="H11" s="12">
        <f ca="1">ROUND(INDIRECT(ADDRESS(ROW()+(0), COLUMN()+(-2), 1))*INDIRECT(ADDRESS(ROW()+(0), COLUMN()+(-1), 1)), 2)</f>
        <v>21.48</v>
      </c>
    </row>
    <row r="12" spans="1:8" ht="13.50" thickBot="1" customHeight="1">
      <c r="A12" s="1" t="s">
        <v>18</v>
      </c>
      <c r="B12" s="1"/>
      <c r="C12" s="10" t="s">
        <v>19</v>
      </c>
      <c r="D12" s="10"/>
      <c r="E12" s="1" t="s">
        <v>20</v>
      </c>
      <c r="F12" s="11">
        <v>0.01</v>
      </c>
      <c r="G12" s="12">
        <v>4.68</v>
      </c>
      <c r="H12" s="12">
        <f ca="1">ROUND(INDIRECT(ADDRESS(ROW()+(0), COLUMN()+(-2), 1))*INDIRECT(ADDRESS(ROW()+(0), COLUMN()+(-1), 1)), 2)</f>
        <v>0.05</v>
      </c>
    </row>
    <row r="13" spans="1:8" ht="13.50" thickBot="1" customHeight="1">
      <c r="A13" s="1" t="s">
        <v>21</v>
      </c>
      <c r="B13" s="1"/>
      <c r="C13" s="10" t="s">
        <v>22</v>
      </c>
      <c r="D13" s="10"/>
      <c r="E13" s="1" t="s">
        <v>23</v>
      </c>
      <c r="F13" s="11">
        <v>25</v>
      </c>
      <c r="G13" s="12">
        <v>0.34</v>
      </c>
      <c r="H13" s="12">
        <f ca="1">ROUND(INDIRECT(ADDRESS(ROW()+(0), COLUMN()+(-2), 1))*INDIRECT(ADDRESS(ROW()+(0), COLUMN()+(-1), 1)), 2)</f>
        <v>8.5</v>
      </c>
    </row>
    <row r="14" spans="1:8" ht="34.50" thickBot="1" customHeight="1">
      <c r="A14" s="1" t="s">
        <v>24</v>
      </c>
      <c r="B14" s="1"/>
      <c r="C14" s="10" t="s">
        <v>25</v>
      </c>
      <c r="D14" s="10"/>
      <c r="E14" s="1" t="s">
        <v>26</v>
      </c>
      <c r="F14" s="13">
        <v>1</v>
      </c>
      <c r="G14" s="14">
        <v>102.49</v>
      </c>
      <c r="H14" s="14">
        <f ca="1">ROUND(INDIRECT(ADDRESS(ROW()+(0), COLUMN()+(-2), 1))*INDIRECT(ADDRESS(ROW()+(0), COLUMN()+(-1), 1)), 2)</f>
        <v>102.49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150.92</v>
      </c>
    </row>
    <row r="16" spans="1:8" ht="13.50" thickBot="1" customHeight="1">
      <c r="A16" s="15">
        <v>2</v>
      </c>
      <c r="B16" s="15"/>
      <c r="C16" s="15"/>
      <c r="D16" s="15"/>
      <c r="E16" s="18" t="s">
        <v>28</v>
      </c>
      <c r="F16" s="18"/>
      <c r="G16" s="15"/>
      <c r="H16" s="15"/>
    </row>
    <row r="17" spans="1:8" ht="24.00" thickBot="1" customHeight="1">
      <c r="A17" s="1" t="s">
        <v>29</v>
      </c>
      <c r="B17" s="1"/>
      <c r="C17" s="10" t="s">
        <v>30</v>
      </c>
      <c r="D17" s="10"/>
      <c r="E17" s="1" t="s">
        <v>31</v>
      </c>
      <c r="F17" s="13">
        <v>0.5</v>
      </c>
      <c r="G17" s="14">
        <v>95</v>
      </c>
      <c r="H17" s="14">
        <f ca="1">ROUND(INDIRECT(ADDRESS(ROW()+(0), COLUMN()+(-2), 1))*INDIRECT(ADDRESS(ROW()+(0), COLUMN()+(-1), 1)), 2)</f>
        <v>47.5</v>
      </c>
    </row>
    <row r="18" spans="1:8" ht="13.50" thickBot="1" customHeight="1">
      <c r="A18" s="15"/>
      <c r="B18" s="15"/>
      <c r="C18" s="15"/>
      <c r="D18" s="15"/>
      <c r="E18" s="15"/>
      <c r="F18" s="9" t="s">
        <v>32</v>
      </c>
      <c r="G18" s="9"/>
      <c r="H18" s="17">
        <f ca="1">ROUND(SUM(INDIRECT(ADDRESS(ROW()+(-1), COLUMN()+(0), 1))), 2)</f>
        <v>47.5</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0.617</v>
      </c>
      <c r="G20" s="12">
        <v>32.76</v>
      </c>
      <c r="H20" s="12">
        <f ca="1">ROUND(INDIRECT(ADDRESS(ROW()+(0), COLUMN()+(-2), 1))*INDIRECT(ADDRESS(ROW()+(0), COLUMN()+(-1), 1)), 2)</f>
        <v>20.21</v>
      </c>
    </row>
    <row r="21" spans="1:8" ht="13.50" thickBot="1" customHeight="1">
      <c r="A21" s="1" t="s">
        <v>37</v>
      </c>
      <c r="B21" s="1"/>
      <c r="C21" s="10" t="s">
        <v>38</v>
      </c>
      <c r="D21" s="10"/>
      <c r="E21" s="1" t="s">
        <v>39</v>
      </c>
      <c r="F21" s="13">
        <v>0.617</v>
      </c>
      <c r="G21" s="14">
        <v>22.73</v>
      </c>
      <c r="H21" s="14">
        <f ca="1">ROUND(INDIRECT(ADDRESS(ROW()+(0), COLUMN()+(-2), 1))*INDIRECT(ADDRESS(ROW()+(0), COLUMN()+(-1), 1)), 2)</f>
        <v>14.02</v>
      </c>
    </row>
    <row r="22" spans="1:8" ht="13.50" thickBot="1" customHeight="1">
      <c r="A22" s="15"/>
      <c r="B22" s="15"/>
      <c r="C22" s="15"/>
      <c r="D22" s="15"/>
      <c r="E22" s="15"/>
      <c r="F22" s="9" t="s">
        <v>40</v>
      </c>
      <c r="G22" s="9"/>
      <c r="H22" s="17">
        <f ca="1">ROUND(SUM(INDIRECT(ADDRESS(ROW()+(-1), COLUMN()+(0), 1)),INDIRECT(ADDRESS(ROW()+(-2), COLUMN()+(0), 1))), 2)</f>
        <v>34.23</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232.65</v>
      </c>
      <c r="H24" s="14">
        <f ca="1">ROUND(INDIRECT(ADDRESS(ROW()+(0), COLUMN()+(-2), 1))*INDIRECT(ADDRESS(ROW()+(0), COLUMN()+(-1), 1))/100, 2)</f>
        <v>4.65</v>
      </c>
    </row>
    <row r="25" spans="1:8" ht="13.50" thickBot="1" customHeight="1">
      <c r="A25" s="8"/>
      <c r="B25" s="8"/>
      <c r="C25" s="8"/>
      <c r="D25" s="8"/>
      <c r="E25" s="8"/>
      <c r="F25" s="21" t="s">
        <v>44</v>
      </c>
      <c r="G25" s="21"/>
      <c r="H25" s="22">
        <f ca="1">ROUND(SUM(INDIRECT(ADDRESS(ROW()+(-1), COLUMN()+(0), 1)),INDIRECT(ADDRESS(ROW()+(-3), COLUMN()+(0), 1)),INDIRECT(ADDRESS(ROW()+(-7), COLUMN()+(0), 1)),INDIRECT(ADDRESS(ROW()+(-10), COLUMN()+(0), 1))), 2)</f>
        <v>237.3</v>
      </c>
    </row>
  </sheetData>
  <mergeCells count="4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s>
  <pageMargins left="0.147638" right="0.147638" top="0.206693" bottom="0.206693" header="0.0" footer="0.0"/>
  <pageSetup paperSize="9" orientation="portrait"/>
  <rowBreaks count="0" manualBreakCount="0">
    </rowBreaks>
</worksheet>
</file>