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<sst xmlns="http://schemas.openxmlformats.org/spreadsheetml/2006/main" count="61" uniqueCount="61">
  <si>
    <t xml:space="preserve"/>
  </si>
  <si>
    <t xml:space="preserve">ICD010</t>
  </si>
  <si>
    <t xml:space="preserve">Ud</t>
  </si>
  <si>
    <t xml:space="preserve">Tanque enterrado.</t>
  </si>
  <si>
    <r>
      <rPr>
        <sz val="8.25"/>
        <color rgb="FF000000"/>
        <rFont val="Arial"/>
        <family val="2"/>
      </rPr>
      <t xml:space="preserve">Tanque de diesel enterrado de plancha de acero, de doble pared, con una capacidad de 25000 litros, para consumos colectivos, con grupo de presión.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</si>
  <si>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</si>
  <si>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</si>
  <si>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</si>
  <si>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</si>
  <si>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</si>
  <si>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</si>
  <si>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</si>
  <si>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mt38dep020D</t>
  </si>
  <si>
    <t xml:space="preserve">Ud</t>
  </si>
  <si>
    <t xml:space="preserve">Tanque de diesel de plancha de acero, enterrado, de doble pared, con una capacidad de 25000 litros, para consumos colectivos. Tratamiento exterior: granallado SA 2 1/2 y acabado mediante capa de resina de poliuretano de 600 micras de espesor. Incluso elementos de protección según normativa.</t>
  </si>
  <si>
    <t xml:space="preserve">mt38dep028a</t>
  </si>
  <si>
    <t xml:space="preserve">Ud</t>
  </si>
  <si>
    <t xml:space="preserve">Equipo de presión de diesel, formado por grupo y accesorios.</t>
  </si>
  <si>
    <t xml:space="preserve">mt38dep022a</t>
  </si>
  <si>
    <t xml:space="preserve">Ud</t>
  </si>
  <si>
    <t xml:space="preserve">Indicador de nivel para tanque de combustibles líquidos.</t>
  </si>
  <si>
    <t xml:space="preserve">mt38dep023a</t>
  </si>
  <si>
    <t xml:space="preserve">Ud</t>
  </si>
  <si>
    <t xml:space="preserve">Interruptor de nivel para tanque de combustibles líquidos.</t>
  </si>
  <si>
    <t xml:space="preserve">mt38dep024c</t>
  </si>
  <si>
    <t xml:space="preserve">Ud</t>
  </si>
  <si>
    <t xml:space="preserve">Conjunto de acceso de carga, valvulería y accesorios de conexión para tanque de combustibles líquidos.</t>
  </si>
  <si>
    <t xml:space="preserve">mt38dep026a</t>
  </si>
  <si>
    <t xml:space="preserve">Ud</t>
  </si>
  <si>
    <t xml:space="preserve">Tapa de registro de 70x70 cm, de fundición, para inspección de tanque enterrado de combustibles líquidos. Incluso accesorios.</t>
  </si>
  <si>
    <t xml:space="preserve">mt43tco010ca</t>
  </si>
  <si>
    <t xml:space="preserve">m</t>
  </si>
  <si>
    <t xml:space="preserve">Tubo de cobre estirado en frío sin costura, diámetro D=16/18 mm y 1 mm de espesor.</t>
  </si>
  <si>
    <t xml:space="preserve">mt43tco010ha</t>
  </si>
  <si>
    <t xml:space="preserve">m</t>
  </si>
  <si>
    <t xml:space="preserve">Tubo de cobre estirado en frío sin costura, diámetro D=51/54 mm y 1,5 mm de espesor.</t>
  </si>
  <si>
    <t xml:space="preserve">mt35aia090ad</t>
  </si>
  <si>
    <t xml:space="preserve">m</t>
  </si>
  <si>
    <t xml:space="preserve">Tubo rígido de PVC, enchufable, curvable en caliente, de color negro, de 32 mm de diámetro nominal, para canalización fija en superficie. Resistencia a la compresión 1250 N, resistencia al impacto 2 julios, temperatura de trabajo -5°C hasta 60°C, con grado de protección IP547, propiedades eléctricas: aislante, no propagador de la llama. Incluso abrazaderas, elementos de sujeción y accesorios (curvas, manguitos, tes, codos y curvas flexibles).</t>
  </si>
  <si>
    <t xml:space="preserve">mt38dep021p</t>
  </si>
  <si>
    <t xml:space="preserve">Ud</t>
  </si>
  <si>
    <t xml:space="preserve">Equipo de protección catódica para tanque de diesel de plancha de acero, enterrado, de doble pared, con una capacidad de 25000 litros, para consumos colectivos.</t>
  </si>
  <si>
    <t xml:space="preserve">Subtotal materiales:</t>
  </si>
  <si>
    <t xml:space="preserve">Equipos</t>
  </si>
  <si>
    <t xml:space="preserve">mq07gte010d</t>
  </si>
  <si>
    <t xml:space="preserve">h</t>
  </si>
  <si>
    <t xml:space="preserve">Grúa autopropulsada de brazo telescópico con una capacidad de elevación de 40 t y 35 m de altura máxima de trabajo.</t>
  </si>
  <si>
    <t xml:space="preserve">Subtotal equipos:</t>
  </si>
  <si>
    <t xml:space="preserve">Mano de obra</t>
  </si>
  <si>
    <t xml:space="preserve">mo004</t>
  </si>
  <si>
    <t xml:space="preserve">h</t>
  </si>
  <si>
    <t xml:space="preserve">Operario calefactor.</t>
  </si>
  <si>
    <t xml:space="preserve">mo103</t>
  </si>
  <si>
    <t xml:space="preserve">h</t>
  </si>
  <si>
    <t xml:space="preserve">Oficial calefactor.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</si>
  <si>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</si>
  <si>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</si>
  <si>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</si>
  <si>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</si>
  <si>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S/. 1.673,70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</si>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</sst>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5.44" customWidth="1"/>
    <col min="3" max="3" width="0.68" customWidth="1"/>
    <col min="4" max="4" width="6.97" customWidth="1"/>
    <col min="5" max="5" width="69.36" customWidth="1"/>
    <col min="6" max="6" width="11.73" customWidth="1"/>
    <col min="7" max="7" width="14.28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45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43508.2</v>
      </c>
      <c r="H10" s="12">
        <f ca="1">ROUND(INDIRECT(ADDRESS(ROW()+(0), COLUMN()+(-2), 1))*INDIRECT(ADDRESS(ROW()+(0), COLUMN()+(-1), 1)), 2)</f>
        <v>43508.2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1</v>
      </c>
      <c r="G11" s="12">
        <v>4740.29</v>
      </c>
      <c r="H11" s="12">
        <f ca="1">ROUND(INDIRECT(ADDRESS(ROW()+(0), COLUMN()+(-2), 1))*INDIRECT(ADDRESS(ROW()+(0), COLUMN()+(-1), 1)), 2)</f>
        <v>4740.29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1</v>
      </c>
      <c r="G12" s="12">
        <v>908.34</v>
      </c>
      <c r="H12" s="12">
        <f ca="1">ROUND(INDIRECT(ADDRESS(ROW()+(0), COLUMN()+(-2), 1))*INDIRECT(ADDRESS(ROW()+(0), COLUMN()+(-1), 1)), 2)</f>
        <v>908.34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1</v>
      </c>
      <c r="G13" s="12">
        <v>170.39</v>
      </c>
      <c r="H13" s="12">
        <f ca="1">ROUND(INDIRECT(ADDRESS(ROW()+(0), COLUMN()+(-2), 1))*INDIRECT(ADDRESS(ROW()+(0), COLUMN()+(-1), 1)), 2)</f>
        <v>170.39</v>
      </c>
    </row>
    <row r="14" spans="1:8" ht="24.0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1">
        <v>1</v>
      </c>
      <c r="G14" s="12">
        <v>494.79</v>
      </c>
      <c r="H14" s="12">
        <f ca="1">ROUND(INDIRECT(ADDRESS(ROW()+(0), COLUMN()+(-2), 1))*INDIRECT(ADDRESS(ROW()+(0), COLUMN()+(-1), 1)), 2)</f>
        <v>494.79</v>
      </c>
    </row>
    <row r="15" spans="1:8" ht="24.0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1">
        <v>1</v>
      </c>
      <c r="G15" s="12">
        <v>438.41</v>
      </c>
      <c r="H15" s="12">
        <f ca="1">ROUND(INDIRECT(ADDRESS(ROW()+(0), COLUMN()+(-2), 1))*INDIRECT(ADDRESS(ROW()+(0), COLUMN()+(-1), 1)), 2)</f>
        <v>438.41</v>
      </c>
    </row>
    <row r="16" spans="1:8" ht="24.00" thickBot="1" customHeight="1">
      <c r="A16" s="1" t="s">
        <v>30</v>
      </c>
      <c r="B16" s="1"/>
      <c r="C16" s="10" t="s">
        <v>31</v>
      </c>
      <c r="D16" s="10"/>
      <c r="E16" s="1" t="s">
        <v>32</v>
      </c>
      <c r="F16" s="11">
        <v>29.2</v>
      </c>
      <c r="G16" s="12">
        <v>8.87</v>
      </c>
      <c r="H16" s="12">
        <f ca="1">ROUND(INDIRECT(ADDRESS(ROW()+(0), COLUMN()+(-2), 1))*INDIRECT(ADDRESS(ROW()+(0), COLUMN()+(-1), 1)), 2)</f>
        <v>259</v>
      </c>
    </row>
    <row r="17" spans="1:8" ht="24.00" thickBot="1" customHeight="1">
      <c r="A17" s="1" t="s">
        <v>33</v>
      </c>
      <c r="B17" s="1"/>
      <c r="C17" s="10" t="s">
        <v>34</v>
      </c>
      <c r="D17" s="10"/>
      <c r="E17" s="1" t="s">
        <v>35</v>
      </c>
      <c r="F17" s="11">
        <v>3</v>
      </c>
      <c r="G17" s="12">
        <v>44.38</v>
      </c>
      <c r="H17" s="12">
        <f ca="1">ROUND(INDIRECT(ADDRESS(ROW()+(0), COLUMN()+(-2), 1))*INDIRECT(ADDRESS(ROW()+(0), COLUMN()+(-1), 1)), 2)</f>
        <v>133.14</v>
      </c>
    </row>
    <row r="18" spans="1:8" ht="66.00" thickBot="1" customHeight="1">
      <c r="A18" s="1" t="s">
        <v>36</v>
      </c>
      <c r="B18" s="1"/>
      <c r="C18" s="10" t="s">
        <v>37</v>
      </c>
      <c r="D18" s="10"/>
      <c r="E18" s="1" t="s">
        <v>38</v>
      </c>
      <c r="F18" s="11">
        <v>25</v>
      </c>
      <c r="G18" s="12">
        <v>15.95</v>
      </c>
      <c r="H18" s="12">
        <f ca="1">ROUND(INDIRECT(ADDRESS(ROW()+(0), COLUMN()+(-2), 1))*INDIRECT(ADDRESS(ROW()+(0), COLUMN()+(-1), 1)), 2)</f>
        <v>398.75</v>
      </c>
    </row>
    <row r="19" spans="1:8" ht="34.50" thickBot="1" customHeight="1">
      <c r="A19" s="1" t="s">
        <v>39</v>
      </c>
      <c r="B19" s="1"/>
      <c r="C19" s="10" t="s">
        <v>40</v>
      </c>
      <c r="D19" s="10"/>
      <c r="E19" s="1" t="s">
        <v>41</v>
      </c>
      <c r="F19" s="13">
        <v>1</v>
      </c>
      <c r="G19" s="14">
        <v>1808.99</v>
      </c>
      <c r="H19" s="14">
        <f ca="1">ROUND(INDIRECT(ADDRESS(ROW()+(0), COLUMN()+(-2), 1))*INDIRECT(ADDRESS(ROW()+(0), COLUMN()+(-1), 1)), 2)</f>
        <v>1808.99</v>
      </c>
    </row>
    <row r="20" spans="1:8" ht="13.50" thickBot="1" customHeight="1">
      <c r="A20" s="15"/>
      <c r="B20" s="15"/>
      <c r="C20" s="15"/>
      <c r="D20" s="15"/>
      <c r="E20" s="15"/>
      <c r="F20" s="9" t="s">
        <v>42</v>
      </c>
      <c r="G20" s="9"/>
      <c r="H20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1))), 2)</f>
        <v>52860.3</v>
      </c>
    </row>
    <row r="21" spans="1:8" ht="13.50" thickBot="1" customHeight="1">
      <c r="A21" s="15">
        <v>2</v>
      </c>
      <c r="B21" s="15"/>
      <c r="C21" s="15"/>
      <c r="D21" s="15"/>
      <c r="E21" s="18" t="s">
        <v>43</v>
      </c>
      <c r="F21" s="18"/>
      <c r="G21" s="15"/>
      <c r="H21" s="15"/>
    </row>
    <row r="22" spans="1:8" ht="24.00" thickBot="1" customHeight="1">
      <c r="A22" s="1" t="s">
        <v>44</v>
      </c>
      <c r="B22" s="1"/>
      <c r="C22" s="10" t="s">
        <v>45</v>
      </c>
      <c r="D22" s="10"/>
      <c r="E22" s="1" t="s">
        <v>46</v>
      </c>
      <c r="F22" s="13">
        <v>3.189</v>
      </c>
      <c r="G22" s="14">
        <v>268.04</v>
      </c>
      <c r="H22" s="14">
        <f ca="1">ROUND(INDIRECT(ADDRESS(ROW()+(0), COLUMN()+(-2), 1))*INDIRECT(ADDRESS(ROW()+(0), COLUMN()+(-1), 1)), 2)</f>
        <v>854.78</v>
      </c>
    </row>
    <row r="23" spans="1:8" ht="13.50" thickBot="1" customHeight="1">
      <c r="A23" s="15"/>
      <c r="B23" s="15"/>
      <c r="C23" s="15"/>
      <c r="D23" s="15"/>
      <c r="E23" s="15"/>
      <c r="F23" s="9" t="s">
        <v>47</v>
      </c>
      <c r="G23" s="9"/>
      <c r="H23" s="17">
        <f ca="1">ROUND(SUM(INDIRECT(ADDRESS(ROW()+(-1), COLUMN()+(0), 1))), 2)</f>
        <v>854.78</v>
      </c>
    </row>
    <row r="24" spans="1:8" ht="13.50" thickBot="1" customHeight="1">
      <c r="A24" s="15">
        <v>3</v>
      </c>
      <c r="B24" s="15"/>
      <c r="C24" s="15"/>
      <c r="D24" s="15"/>
      <c r="E24" s="18" t="s">
        <v>48</v>
      </c>
      <c r="F24" s="18"/>
      <c r="G24" s="15"/>
      <c r="H24" s="15"/>
    </row>
    <row r="25" spans="1:8" ht="13.50" thickBot="1" customHeight="1">
      <c r="A25" s="1" t="s">
        <v>49</v>
      </c>
      <c r="B25" s="1"/>
      <c r="C25" s="10" t="s">
        <v>50</v>
      </c>
      <c r="D25" s="10"/>
      <c r="E25" s="1" t="s">
        <v>51</v>
      </c>
      <c r="F25" s="11">
        <v>17.353</v>
      </c>
      <c r="G25" s="12">
        <v>33.77</v>
      </c>
      <c r="H25" s="12">
        <f ca="1">ROUND(INDIRECT(ADDRESS(ROW()+(0), COLUMN()+(-2), 1))*INDIRECT(ADDRESS(ROW()+(0), COLUMN()+(-1), 1)), 2)</f>
        <v>586.01</v>
      </c>
    </row>
    <row r="26" spans="1:8" ht="13.50" thickBot="1" customHeight="1">
      <c r="A26" s="1" t="s">
        <v>52</v>
      </c>
      <c r="B26" s="1"/>
      <c r="C26" s="10" t="s">
        <v>53</v>
      </c>
      <c r="D26" s="10"/>
      <c r="E26" s="1" t="s">
        <v>54</v>
      </c>
      <c r="F26" s="13">
        <v>17.353</v>
      </c>
      <c r="G26" s="14">
        <v>22.77</v>
      </c>
      <c r="H26" s="14">
        <f ca="1">ROUND(INDIRECT(ADDRESS(ROW()+(0), COLUMN()+(-2), 1))*INDIRECT(ADDRESS(ROW()+(0), COLUMN()+(-1), 1)), 2)</f>
        <v>395.13</v>
      </c>
    </row>
    <row r="27" spans="1:8" ht="13.50" thickBot="1" customHeight="1">
      <c r="A27" s="15"/>
      <c r="B27" s="15"/>
      <c r="C27" s="15"/>
      <c r="D27" s="15"/>
      <c r="E27" s="15"/>
      <c r="F27" s="9" t="s">
        <v>55</v>
      </c>
      <c r="G27" s="9"/>
      <c r="H27" s="17">
        <f ca="1">ROUND(SUM(INDIRECT(ADDRESS(ROW()+(-1), COLUMN()+(0), 1)),INDIRECT(ADDRESS(ROW()+(-2), COLUMN()+(0), 1))), 2)</f>
        <v>981.14</v>
      </c>
    </row>
    <row r="28" spans="1:8" ht="13.50" thickBot="1" customHeight="1">
      <c r="A28" s="15">
        <v>4</v>
      </c>
      <c r="B28" s="15"/>
      <c r="C28" s="15"/>
      <c r="D28" s="15"/>
      <c r="E28" s="18" t="s">
        <v>56</v>
      </c>
      <c r="F28" s="18"/>
      <c r="G28" s="15"/>
      <c r="H28" s="15"/>
    </row>
    <row r="29" spans="1:8" ht="13.50" thickBot="1" customHeight="1">
      <c r="A29" s="19"/>
      <c r="B29" s="19"/>
      <c r="C29" s="20" t="s">
        <v>57</v>
      </c>
      <c r="D29" s="20"/>
      <c r="E29" s="19" t="s">
        <v>58</v>
      </c>
      <c r="F29" s="13">
        <v>2</v>
      </c>
      <c r="G29" s="14">
        <f ca="1">ROUND(SUM(INDIRECT(ADDRESS(ROW()+(-2), COLUMN()+(1), 1)),INDIRECT(ADDRESS(ROW()+(-6), COLUMN()+(1), 1)),INDIRECT(ADDRESS(ROW()+(-9), COLUMN()+(1), 1))), 2)</f>
        <v>54696.2</v>
      </c>
      <c r="H29" s="14">
        <f ca="1">ROUND(INDIRECT(ADDRESS(ROW()+(0), COLUMN()+(-2), 1))*INDIRECT(ADDRESS(ROW()+(0), COLUMN()+(-1), 1))/100, 2)</f>
        <v>1093.92</v>
      </c>
    </row>
    <row r="30" spans="1:8" ht="13.50" thickBot="1" customHeight="1">
      <c r="A30" s="21" t="s">
        <v>59</v>
      </c>
      <c r="B30" s="21"/>
      <c r="C30" s="22"/>
      <c r="D30" s="22"/>
      <c r="E30" s="23"/>
      <c r="F30" s="24" t="s">
        <v>60</v>
      </c>
      <c r="G30" s="25"/>
      <c r="H30" s="26">
        <f ca="1">ROUND(SUM(INDIRECT(ADDRESS(ROW()+(-1), COLUMN()+(0), 1)),INDIRECT(ADDRESS(ROW()+(-3), COLUMN()+(0), 1)),INDIRECT(ADDRESS(ROW()+(-7), COLUMN()+(0), 1)),INDIRECT(ADDRESS(ROW()+(-10), COLUMN()+(0), 1))), 2)</f>
        <v>55790.1</v>
      </c>
    </row>
  </sheetData>
  <mergeCells count="57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A19:B19"/>
    <mergeCell ref="C19:D19"/>
    <mergeCell ref="A20:B20"/>
    <mergeCell ref="C20:D20"/>
    <mergeCell ref="F20:G20"/>
    <mergeCell ref="A21:B21"/>
    <mergeCell ref="C21:D21"/>
    <mergeCell ref="E21:F21"/>
    <mergeCell ref="A22:B22"/>
    <mergeCell ref="C22:D22"/>
    <mergeCell ref="A23:B23"/>
    <mergeCell ref="C23:D23"/>
    <mergeCell ref="F23:G23"/>
    <mergeCell ref="A24:B24"/>
    <mergeCell ref="C24:D24"/>
    <mergeCell ref="E24:F24"/>
    <mergeCell ref="A25:B25"/>
    <mergeCell ref="C25:D25"/>
    <mergeCell ref="A26:B26"/>
    <mergeCell ref="C26:D26"/>
    <mergeCell ref="A27:B27"/>
    <mergeCell ref="C27:D27"/>
    <mergeCell ref="F27:G27"/>
    <mergeCell ref="A28:B28"/>
    <mergeCell ref="C28:D28"/>
    <mergeCell ref="E28:F28"/>
    <mergeCell ref="A29:B29"/>
    <mergeCell ref="C29:D29"/>
    <mergeCell ref="A30:E30"/>
    <mergeCell ref="F30:G30"/>
  </mergeCells>
  <pageMargins left="0.147638" right="0.147638" top="0.206693" bottom="0.206693" header="0.0" footer="0.0"/>
  <pageSetup paperSize="9" orientation="portrait"/>
  <rowBreaks count="0" manualBreakCount="0">
    </rowBreaks>
</worksheet>
</file>