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<sst xmlns="http://schemas.openxmlformats.org/spreadsheetml/2006/main" count="50" uniqueCount="50">
  <si>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</si>
  <si>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IFC015</t>
  </si>
  <si>
    <t xml:space="preserve">Ud</t>
  </si>
  <si>
    <t xml:space="preserve">Colector de medidores divisionarios para abastecimiento de agua potable.</t>
  </si>
  <si>
    <r>
      <rPr>
        <sz val="8.25"/>
        <color rgb="FF000000"/>
        <rFont val="Arial"/>
        <family val="2"/>
      </rPr>
      <t xml:space="preserve">Colector de polipropileno copolímero random (PP-R), de 75 mm de diámetro y salidas a un lado con conexión embridada, para centralización de un máximo de 3 medidores de 1/2" DN 15 mm, con llave de corte, llaves de entrada, grifos de comprobación, válvulas de retención, llaves de salida y latiguillos. Incluso soportes para el colector y material auxiliar. El precio no incluye los medidores de agua.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</si>
  <si>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</si>
  <si>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</si>
  <si>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</si>
  <si>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</si>
  <si>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</si>
  <si>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</si>
  <si>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</si>
  <si>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mt37cci005d</t>
  </si>
  <si>
    <t xml:space="preserve">Ud</t>
  </si>
  <si>
    <t xml:space="preserve">Válvula de mariposa de aluminio, con disco de latón y fundición dúctil, DN 65 mm.</t>
  </si>
  <si>
    <t xml:space="preserve">mt37cci010b</t>
  </si>
  <si>
    <t xml:space="preserve">Ud</t>
  </si>
  <si>
    <t xml:space="preserve">Colector de polipropileno copolímero random (PP-R), de 75 mm de diámetro y salidas a un lado con conexión embridada, para centralización de 3 medidores divisionarios de agua en una columna, de 200x910 mm. Incluso soporte y brida.</t>
  </si>
  <si>
    <t xml:space="preserve">mt37cci200a</t>
  </si>
  <si>
    <t xml:space="preserve">Ud</t>
  </si>
  <si>
    <t xml:space="preserve">Llave de entrada de latón, DN 15 mm, precintable, con junta y brida orientable y tuerca de unión de 3/4".</t>
  </si>
  <si>
    <t xml:space="preserve">mt37cci205a</t>
  </si>
  <si>
    <t xml:space="preserve">Ud</t>
  </si>
  <si>
    <t xml:space="preserve">Llave de salida de latón, DN 15 mm, precintable, con dispositivo antirretorno y tuerca de unión de 3/4".</t>
  </si>
  <si>
    <t xml:space="preserve">mt37sgl012a</t>
  </si>
  <si>
    <t xml:space="preserve">Ud</t>
  </si>
  <si>
    <t xml:space="preserve">Grifo de comprobación de latón, para roscar, de 1/2".</t>
  </si>
  <si>
    <t xml:space="preserve">mt37svr010a</t>
  </si>
  <si>
    <t xml:space="preserve">Ud</t>
  </si>
  <si>
    <t xml:space="preserve">Válvula de retención de latón para roscar de 1/2".</t>
  </si>
  <si>
    <t xml:space="preserve">mt37cci300a</t>
  </si>
  <si>
    <t xml:space="preserve">Ud</t>
  </si>
  <si>
    <t xml:space="preserve">Latiguillo de acero, con rosca macho-hembra de 3/4" y de 500 mm de longitud.</t>
  </si>
  <si>
    <t xml:space="preserve">mt37www010</t>
  </si>
  <si>
    <t xml:space="preserve">Ud</t>
  </si>
  <si>
    <t xml:space="preserve">Material auxiliar para instalaciones sanitarias.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</si>
  <si>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</si>
  <si>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</si>
  <si>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</si>
  <si>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</si>
  <si>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</si>
  <si>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</si>
  <si>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</si>
  <si>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</si>
  <si>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</si>
  <si>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</si>
  <si>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</si>
  <si>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</si>
  <si>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82,11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</si>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</sst>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73.44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223.46</v>
      </c>
      <c r="G10" s="12">
        <f ca="1">ROUND(INDIRECT(ADDRESS(ROW()+(0), COLUMN()+(-2), 1))*INDIRECT(ADDRESS(ROW()+(0), COLUMN()+(-1), 1)), 2)</f>
        <v>223.46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699.11</v>
      </c>
      <c r="G11" s="12">
        <f ca="1">ROUND(INDIRECT(ADDRESS(ROW()+(0), COLUMN()+(-2), 1))*INDIRECT(ADDRESS(ROW()+(0), COLUMN()+(-1), 1)), 2)</f>
        <v>699.11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3</v>
      </c>
      <c r="F12" s="12">
        <v>59.13</v>
      </c>
      <c r="G12" s="12">
        <f ca="1">ROUND(INDIRECT(ADDRESS(ROW()+(0), COLUMN()+(-2), 1))*INDIRECT(ADDRESS(ROW()+(0), COLUMN()+(-1), 1)), 2)</f>
        <v>177.39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3</v>
      </c>
      <c r="F13" s="12">
        <v>44.72</v>
      </c>
      <c r="G13" s="12">
        <f ca="1">ROUND(INDIRECT(ADDRESS(ROW()+(0), COLUMN()+(-2), 1))*INDIRECT(ADDRESS(ROW()+(0), COLUMN()+(-1), 1)), 2)</f>
        <v>134.16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3</v>
      </c>
      <c r="F14" s="12">
        <v>18.99</v>
      </c>
      <c r="G14" s="12">
        <f ca="1">ROUND(INDIRECT(ADDRESS(ROW()+(0), COLUMN()+(-2), 1))*INDIRECT(ADDRESS(ROW()+(0), COLUMN()+(-1), 1)), 2)</f>
        <v>56.97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3</v>
      </c>
      <c r="F15" s="12">
        <v>15.89</v>
      </c>
      <c r="G15" s="12">
        <f ca="1">ROUND(INDIRECT(ADDRESS(ROW()+(0), COLUMN()+(-2), 1))*INDIRECT(ADDRESS(ROW()+(0), COLUMN()+(-1), 1)), 2)</f>
        <v>47.67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3</v>
      </c>
      <c r="F16" s="12">
        <v>44.6</v>
      </c>
      <c r="G16" s="12">
        <f ca="1">ROUND(INDIRECT(ADDRESS(ROW()+(0), COLUMN()+(-2), 1))*INDIRECT(ADDRESS(ROW()+(0), COLUMN()+(-1), 1)), 2)</f>
        <v>133.8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3">
        <v>1</v>
      </c>
      <c r="F17" s="14">
        <v>5.18</v>
      </c>
      <c r="G17" s="14">
        <f ca="1">ROUND(INDIRECT(ADDRESS(ROW()+(0), COLUMN()+(-2), 1))*INDIRECT(ADDRESS(ROW()+(0), COLUMN()+(-1), 1)), 2)</f>
        <v>5.18</v>
      </c>
    </row>
    <row r="18" spans="1:7" ht="13.50" thickBot="1" customHeight="1">
      <c r="A18" s="15"/>
      <c r="B18" s="15"/>
      <c r="C18" s="15"/>
      <c r="D18" s="15"/>
      <c r="E18" s="9" t="s">
        <v>36</v>
      </c>
      <c r="F18" s="9"/>
      <c r="G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1477.74</v>
      </c>
    </row>
    <row r="19" spans="1:7" ht="13.50" thickBot="1" customHeight="1">
      <c r="A19" s="15">
        <v>2</v>
      </c>
      <c r="B19" s="15"/>
      <c r="C19" s="15"/>
      <c r="D19" s="18" t="s">
        <v>37</v>
      </c>
      <c r="E19" s="18"/>
      <c r="F19" s="15"/>
      <c r="G19" s="15"/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1">
        <v>3.059</v>
      </c>
      <c r="F20" s="12">
        <v>32.35</v>
      </c>
      <c r="G20" s="12">
        <f ca="1">ROUND(INDIRECT(ADDRESS(ROW()+(0), COLUMN()+(-2), 1))*INDIRECT(ADDRESS(ROW()+(0), COLUMN()+(-1), 1)), 2)</f>
        <v>98.96</v>
      </c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3">
        <v>1.53</v>
      </c>
      <c r="F21" s="14">
        <v>21.82</v>
      </c>
      <c r="G21" s="14">
        <f ca="1">ROUND(INDIRECT(ADDRESS(ROW()+(0), COLUMN()+(-2), 1))*INDIRECT(ADDRESS(ROW()+(0), COLUMN()+(-1), 1)), 2)</f>
        <v>33.38</v>
      </c>
    </row>
    <row r="22" spans="1:7" ht="13.50" thickBot="1" customHeight="1">
      <c r="A22" s="15"/>
      <c r="B22" s="15"/>
      <c r="C22" s="15"/>
      <c r="D22" s="15"/>
      <c r="E22" s="9" t="s">
        <v>44</v>
      </c>
      <c r="F22" s="9"/>
      <c r="G22" s="17">
        <f ca="1">ROUND(SUM(INDIRECT(ADDRESS(ROW()+(-1), COLUMN()+(0), 1)),INDIRECT(ADDRESS(ROW()+(-2), COLUMN()+(0), 1))), 2)</f>
        <v>132.34</v>
      </c>
    </row>
    <row r="23" spans="1:7" ht="13.50" thickBot="1" customHeight="1">
      <c r="A23" s="15">
        <v>3</v>
      </c>
      <c r="B23" s="15"/>
      <c r="C23" s="15"/>
      <c r="D23" s="18" t="s">
        <v>45</v>
      </c>
      <c r="E23" s="18"/>
      <c r="F23" s="15"/>
      <c r="G23" s="15"/>
    </row>
    <row r="24" spans="1:7" ht="13.50" thickBot="1" customHeight="1">
      <c r="A24" s="19"/>
      <c r="B24" s="19"/>
      <c r="C24" s="20" t="s">
        <v>46</v>
      </c>
      <c r="D24" s="19" t="s">
        <v>47</v>
      </c>
      <c r="E24" s="13">
        <v>2</v>
      </c>
      <c r="F24" s="14">
        <f ca="1">ROUND(SUM(INDIRECT(ADDRESS(ROW()+(-2), COLUMN()+(1), 1)),INDIRECT(ADDRESS(ROW()+(-6), COLUMN()+(1), 1))), 2)</f>
        <v>1610.08</v>
      </c>
      <c r="G24" s="14">
        <f ca="1">ROUND(INDIRECT(ADDRESS(ROW()+(0), COLUMN()+(-2), 1))*INDIRECT(ADDRESS(ROW()+(0), COLUMN()+(-1), 1))/100, 2)</f>
        <v>32.2</v>
      </c>
    </row>
    <row r="25" spans="1:7" ht="13.50" thickBot="1" customHeight="1">
      <c r="A25" s="21" t="s">
        <v>48</v>
      </c>
      <c r="B25" s="21"/>
      <c r="C25" s="22"/>
      <c r="D25" s="23"/>
      <c r="E25" s="24" t="s">
        <v>49</v>
      </c>
      <c r="F25" s="25"/>
      <c r="G25" s="26">
        <f ca="1">ROUND(SUM(INDIRECT(ADDRESS(ROW()+(-1), COLUMN()+(0), 1)),INDIRECT(ADDRESS(ROW()+(-3), COLUMN()+(0), 1)),INDIRECT(ADDRESS(ROW()+(-7), COLUMN()+(0), 1))), 2)</f>
        <v>1642.28</v>
      </c>
    </row>
  </sheetData>
  <mergeCells count="27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D25"/>
    <mergeCell ref="E25:F25"/>
  </mergeCells>
  <pageMargins left="0.147638" right="0.147638" top="0.206693" bottom="0.206693" header="0.0" footer="0.0"/>
  <pageSetup paperSize="9" orientation="portrait"/>
  <rowBreaks count="0" manualBreakCount="0">
    </rowBreaks>
</worksheet>
</file>