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<sst xmlns="http://schemas.openxmlformats.org/spreadsheetml/2006/main" count="52" uniqueCount="52">
  <si>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</si>
  <si>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</si>
  <si>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</si>
  <si>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</si>
  <si>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38x38x50 cm, construida con albañilería de ladrillo cerámico perforado, de 1/2 pie de espesor, recibido con mortero de cemento, confeccionado en obra, dosificación 1:6, sobre falso piso de concreto simple f'c=315 kg/cm² (31 MPa), no expuesto a ciclos de congelamiento y deshielo, exposición a sulfatos severa, con baja permeabilidad en exposición al agua, no expuesto a cloruros, tamaño máximo del agregado 19 mm, consistencia blanda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</si>
  <si>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</si>
  <si>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</si>
  <si>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</si>
  <si>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</si>
  <si>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</si>
  <si>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</si>
  <si>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</si>
  <si>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mt10hmf055ftb</t>
  </si>
  <si>
    <t xml:space="preserve">m³</t>
  </si>
  <si>
    <t xml:space="preserve">Concreto simple f'c=315 kg/cm² (31 MPa), no expuesto a ciclos de congelamiento y deshielo, exposición a sulfatos severa, con baja permeabilidad en exposición al agua, no expuesto a cloruros, tamaño máximo del agregado 19 mm, consistencia blanda, premezclado en planta, según el Reglamento Nacional de Edificaciones NTE E.060.</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</si>
  <si>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</si>
  <si>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</si>
  <si>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</si>
  <si>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</si>
  <si>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</si>
  <si>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</si>
  <si>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</si>
  <si>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</si>
  <si>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</si>
  <si>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mt08cem000b</t>
  </si>
  <si>
    <t xml:space="preserve">kg</t>
  </si>
  <si>
    <t xml:space="preserve">Cemento gris en sacos.</t>
  </si>
  <si>
    <t xml:space="preserve">mt08adt010</t>
  </si>
  <si>
    <t xml:space="preserve">kg</t>
  </si>
  <si>
    <t xml:space="preserve">Aditivo hidrófugo para impermeabilización de morteros u concretos.</t>
  </si>
  <si>
    <t xml:space="preserve">mt11tfa010a</t>
  </si>
  <si>
    <t xml:space="preserve">Ud</t>
  </si>
  <si>
    <t xml:space="preserve">Marco y tapa de fundición, 40x40 cm, para caja de registro modular, carga de rotura 125 kN.</t>
  </si>
  <si>
    <t xml:space="preserve">Subtotal materiales:</t>
  </si>
  <si>
    <t xml:space="preserve">Equipos</t>
  </si>
  <si>
    <t xml:space="preserve">mq06hor010</t>
  </si>
  <si>
    <t xml:space="preserve">h</t>
  </si>
  <si>
    <t xml:space="preserve">Mezcladora de concreto.</t>
  </si>
  <si>
    <t xml:space="preserve">Subtotal equipos:</t>
  </si>
  <si>
    <t xml:space="preserve">Mano de obra</t>
  </si>
  <si>
    <t xml:space="preserve">mo020</t>
  </si>
  <si>
    <t xml:space="preserve">h</t>
  </si>
  <si>
    <t xml:space="preserve">Operario de construcción.</t>
  </si>
  <si>
    <t xml:space="preserve">mo113</t>
  </si>
  <si>
    <t xml:space="preserve">h</t>
  </si>
  <si>
    <t xml:space="preserve">Peón de construcción.</t>
  </si>
  <si>
    <t xml:space="preserve">Subtotal mano de obra:</t>
  </si>
  <si>
    <t xml:space="preserve">Herramientas</t>
  </si>
  <si>
    <t xml:space="preserve">%</t>
  </si>
  <si>
    <t xml:space="preserve">Herramientas</t>
  </si>
  <si>
    <t xml:space="preserve">Coste de mantenimiento decenal: S/. 9,51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</si>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</sst>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48" customWidth="1"/>
    <col min="4" max="4" width="72.25" customWidth="1"/>
    <col min="5" max="5" width="13.09" customWidth="1"/>
    <col min="6" max="6" width="12.92"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0.111</v>
      </c>
      <c r="F10" s="12">
        <v>258.67</v>
      </c>
      <c r="G10" s="12">
        <f ca="1">ROUND(INDIRECT(ADDRESS(ROW()+(0), COLUMN()+(-2), 1))*INDIRECT(ADDRESS(ROW()+(0), COLUMN()+(-1), 1)), 2)</f>
        <v>28.71</v>
      </c>
    </row>
    <row r="11" spans="1:7" ht="13.50" thickBot="1" customHeight="1">
      <c r="A11" s="1" t="s">
        <v>15</v>
      </c>
      <c r="B11" s="1"/>
      <c r="C11" s="10" t="s">
        <v>16</v>
      </c>
      <c r="D11" s="1" t="s">
        <v>17</v>
      </c>
      <c r="E11" s="11">
        <v>36</v>
      </c>
      <c r="F11" s="12">
        <v>0.54</v>
      </c>
      <c r="G11" s="12">
        <f ca="1">ROUND(INDIRECT(ADDRESS(ROW()+(0), COLUMN()+(-2), 1))*INDIRECT(ADDRESS(ROW()+(0), COLUMN()+(-1), 1)), 2)</f>
        <v>19.44</v>
      </c>
    </row>
    <row r="12" spans="1:7" ht="13.50" thickBot="1" customHeight="1">
      <c r="A12" s="1" t="s">
        <v>18</v>
      </c>
      <c r="B12" s="1"/>
      <c r="C12" s="10" t="s">
        <v>19</v>
      </c>
      <c r="D12" s="1" t="s">
        <v>20</v>
      </c>
      <c r="E12" s="11">
        <v>0.012</v>
      </c>
      <c r="F12" s="12">
        <v>4.32</v>
      </c>
      <c r="G12" s="12">
        <f ca="1">ROUND(INDIRECT(ADDRESS(ROW()+(0), COLUMN()+(-2), 1))*INDIRECT(ADDRESS(ROW()+(0), COLUMN()+(-1), 1)), 2)</f>
        <v>0.05</v>
      </c>
    </row>
    <row r="13" spans="1:7" ht="13.50" thickBot="1" customHeight="1">
      <c r="A13" s="1" t="s">
        <v>21</v>
      </c>
      <c r="B13" s="1"/>
      <c r="C13" s="10" t="s">
        <v>22</v>
      </c>
      <c r="D13" s="1" t="s">
        <v>23</v>
      </c>
      <c r="E13" s="11">
        <v>0.04</v>
      </c>
      <c r="F13" s="12">
        <v>58.29</v>
      </c>
      <c r="G13" s="12">
        <f ca="1">ROUND(INDIRECT(ADDRESS(ROW()+(0), COLUMN()+(-2), 1))*INDIRECT(ADDRESS(ROW()+(0), COLUMN()+(-1), 1)), 2)</f>
        <v>2.33</v>
      </c>
    </row>
    <row r="14" spans="1:7" ht="13.50" thickBot="1" customHeight="1">
      <c r="A14" s="1" t="s">
        <v>24</v>
      </c>
      <c r="B14" s="1"/>
      <c r="C14" s="10" t="s">
        <v>25</v>
      </c>
      <c r="D14" s="1" t="s">
        <v>26</v>
      </c>
      <c r="E14" s="11">
        <v>9.102</v>
      </c>
      <c r="F14" s="12">
        <v>0.43</v>
      </c>
      <c r="G14" s="12">
        <f ca="1">ROUND(INDIRECT(ADDRESS(ROW()+(0), COLUMN()+(-2), 1))*INDIRECT(ADDRESS(ROW()+(0), COLUMN()+(-1), 1)), 2)</f>
        <v>3.91</v>
      </c>
    </row>
    <row r="15" spans="1:7" ht="13.50" thickBot="1" customHeight="1">
      <c r="A15" s="1" t="s">
        <v>27</v>
      </c>
      <c r="B15" s="1"/>
      <c r="C15" s="10" t="s">
        <v>28</v>
      </c>
      <c r="D15" s="1" t="s">
        <v>29</v>
      </c>
      <c r="E15" s="11">
        <v>0.122</v>
      </c>
      <c r="F15" s="12">
        <v>3.46</v>
      </c>
      <c r="G15" s="12">
        <f ca="1">ROUND(INDIRECT(ADDRESS(ROW()+(0), COLUMN()+(-2), 1))*INDIRECT(ADDRESS(ROW()+(0), COLUMN()+(-1), 1)), 2)</f>
        <v>0.42</v>
      </c>
    </row>
    <row r="16" spans="1:7" ht="24.00" thickBot="1" customHeight="1">
      <c r="A16" s="1" t="s">
        <v>30</v>
      </c>
      <c r="B16" s="1"/>
      <c r="C16" s="10" t="s">
        <v>31</v>
      </c>
      <c r="D16" s="1" t="s">
        <v>32</v>
      </c>
      <c r="E16" s="13">
        <v>1</v>
      </c>
      <c r="F16" s="14">
        <v>72.49</v>
      </c>
      <c r="G16" s="14">
        <f ca="1">ROUND(INDIRECT(ADDRESS(ROW()+(0), COLUMN()+(-2), 1))*INDIRECT(ADDRESS(ROW()+(0), COLUMN()+(-1), 1)), 2)</f>
        <v>72.49</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127.35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0.018</v>
      </c>
      <c r="F19" s="14">
        <v>4.64</v>
      </c>
      <c r="G19" s="14">
        <f ca="1">ROUND(INDIRECT(ADDRESS(ROW()+(0), COLUMN()+(-2), 1))*INDIRECT(ADDRESS(ROW()+(0), COLUMN()+(-1), 1)), 2)</f>
        <v>0.08</v>
      </c>
    </row>
    <row r="20" spans="1:7" ht="13.50" thickBot="1" customHeight="1">
      <c r="A20" s="15"/>
      <c r="B20" s="15"/>
      <c r="C20" s="15"/>
      <c r="D20" s="15"/>
      <c r="E20" s="9" t="s">
        <v>38</v>
      </c>
      <c r="F20" s="9"/>
      <c r="G20" s="17">
        <f ca="1">ROUND(SUM(INDIRECT(ADDRESS(ROW()+(-1), COLUMN()+(0), 1))), 2)</f>
        <v>0.08</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1.732</v>
      </c>
      <c r="F22" s="12">
        <v>21.66</v>
      </c>
      <c r="G22" s="12">
        <f ca="1">ROUND(INDIRECT(ADDRESS(ROW()+(0), COLUMN()+(-2), 1))*INDIRECT(ADDRESS(ROW()+(0), COLUMN()+(-1), 1)), 2)</f>
        <v>37.52</v>
      </c>
    </row>
    <row r="23" spans="1:7" ht="13.50" thickBot="1" customHeight="1">
      <c r="A23" s="1" t="s">
        <v>43</v>
      </c>
      <c r="B23" s="1"/>
      <c r="C23" s="10" t="s">
        <v>44</v>
      </c>
      <c r="D23" s="1" t="s">
        <v>45</v>
      </c>
      <c r="E23" s="13">
        <v>1.49</v>
      </c>
      <c r="F23" s="14">
        <v>14.43</v>
      </c>
      <c r="G23" s="14">
        <f ca="1">ROUND(INDIRECT(ADDRESS(ROW()+(0), COLUMN()+(-2), 1))*INDIRECT(ADDRESS(ROW()+(0), COLUMN()+(-1), 1)), 2)</f>
        <v>21.5</v>
      </c>
    </row>
    <row r="24" spans="1:7" ht="13.50" thickBot="1" customHeight="1">
      <c r="A24" s="15"/>
      <c r="B24" s="15"/>
      <c r="C24" s="15"/>
      <c r="D24" s="15"/>
      <c r="E24" s="9" t="s">
        <v>46</v>
      </c>
      <c r="F24" s="9"/>
      <c r="G24" s="17">
        <f ca="1">ROUND(SUM(INDIRECT(ADDRESS(ROW()+(-1), COLUMN()+(0), 1)),INDIRECT(ADDRESS(ROW()+(-2), COLUMN()+(0), 1))), 2)</f>
        <v>59.02</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186.45</v>
      </c>
      <c r="G26" s="14">
        <f ca="1">ROUND(INDIRECT(ADDRESS(ROW()+(0), COLUMN()+(-2), 1))*INDIRECT(ADDRESS(ROW()+(0), COLUMN()+(-1), 1))/100, 2)</f>
        <v>3.73</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190.18</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