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<sst xmlns="http://schemas.openxmlformats.org/spreadsheetml/2006/main" count="38" uniqueCount="38">
  <si>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</si>
  <si>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IGD112</t>
  </si>
  <si>
    <t xml:space="preserve">Ud</t>
  </si>
  <si>
    <t xml:space="preserve">Equipo de protección catódica, para tanque de gas licuado del petróleo (GLP), enterrado.</t>
  </si>
  <si>
    <r>
      <rPr>
        <sz val="8.25"/>
        <color rgb="FF000000"/>
        <rFont val="Arial"/>
        <family val="2"/>
      </rPr>
      <t xml:space="preserve">Equipo de protección catódica formado por 4 ánodos de magnesio de aleación AZ-63, de 1,5 V, colocados dentro de sacos rellenos con una mezcla de yeso y bentonita, conexionados a cables unipolares de cobre de 2,5 mm² de sección y 4 m de longitud, con aislamiento de PVC, para tanque de gas licuado del petróleo (GLP), enterrado en foso relleno con tierra de la propia excavación, tamizada, de plancha de acero, con una capacidad de 2450 litros. Incluso cables de unión, caja de conexiones, soporte, accesorios y elementos de sujeción. El precio no incluye la obra civil ni el relleno.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</si>
  <si>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</si>
  <si>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</si>
  <si>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</si>
  <si>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</si>
  <si>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</si>
  <si>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</si>
  <si>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</si>
  <si>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mt43dep023a</t>
  </si>
  <si>
    <t xml:space="preserve">Ud</t>
  </si>
  <si>
    <t xml:space="preserve">Ánodo de magnesio de aleación AZ-63, de 1,5 V, de 60 mm de diámetro y 380 mm de longitud, de 2,3 kg, colocado dentro de un saco de algodón puro relleno con una mezcla de yeso y bentonita y conexionado a un cable unipolar de cobre de 2,5 mm² de sección y 4 m de longitud, con aislamiento de PVC, de 7,1 kg de peso total.</t>
  </si>
  <si>
    <t xml:space="preserve">mt35cun030b</t>
  </si>
  <si>
    <t xml:space="preserve">m</t>
  </si>
  <si>
    <t xml:space="preserve">Cable unipolar RV-K, siendo su tensión asignada de 0,6/1 kV, reacción al fuego clase Eca según UNE-EN 50575, con conductor de cobre clase 5 (-K) de 4 mm² de sección, con aislamiento de polietileno reticulado (R) y techo de PVC (V).</t>
  </si>
  <si>
    <t xml:space="preserve">mt43dep050</t>
  </si>
  <si>
    <t xml:space="preserve">Ud</t>
  </si>
  <si>
    <t xml:space="preserve">Caja de conexiones formada por gabinete metálico, de 200x200x150 mm, grado de protección IP65, con puerta y cerradura de triángulo.</t>
  </si>
  <si>
    <t xml:space="preserve">mt43dep052</t>
  </si>
  <si>
    <t xml:space="preserve">Ud</t>
  </si>
  <si>
    <t xml:space="preserve">Soporte de piso para caja de conexiones, formado por pie, mástil de acero galvanizado de 1,5 m de longitud y base para fijación de gabinete.</t>
  </si>
  <si>
    <t xml:space="preserve">Subtotal materiales:</t>
  </si>
  <si>
    <t xml:space="preserve">Mano de obra</t>
  </si>
  <si>
    <t xml:space="preserve">mo010</t>
  </si>
  <si>
    <t xml:space="preserve">h</t>
  </si>
  <si>
    <t xml:space="preserve">Operario instalador de gas.</t>
  </si>
  <si>
    <t xml:space="preserve">mo109</t>
  </si>
  <si>
    <t xml:space="preserve">h</t>
  </si>
  <si>
    <t xml:space="preserve">Oficial instalador de gas.</t>
  </si>
  <si>
    <t xml:space="preserve">Subtotal mano de obra:</t>
  </si>
  <si>
    <t xml:space="preserve">Herramientas</t>
  </si>
  <si>
    <t xml:space="preserve">%</t>
  </si>
  <si>
    <t xml:space="preserve">Herramientas</t>
  </si>
  <si>
    <t xml:space="preserve">Coste de mantenimiento decenal: S/. 136,74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</si>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</sst>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4</v>
      </c>
      <c r="G10" s="12">
        <v>246.57</v>
      </c>
      <c r="H10" s="12">
        <f ca="1">ROUND(INDIRECT(ADDRESS(ROW()+(0), COLUMN()+(-2), 1))*INDIRECT(ADDRESS(ROW()+(0), COLUMN()+(-1), 1)), 2)</f>
        <v>986.28</v>
      </c>
    </row>
    <row r="11" spans="1:8" ht="34.50" thickBot="1" customHeight="1">
      <c r="A11" s="1" t="s">
        <v>15</v>
      </c>
      <c r="B11" s="1"/>
      <c r="C11" s="10" t="s">
        <v>16</v>
      </c>
      <c r="D11" s="10"/>
      <c r="E11" s="1" t="s">
        <v>17</v>
      </c>
      <c r="F11" s="11">
        <v>17.3</v>
      </c>
      <c r="G11" s="12">
        <v>4.94</v>
      </c>
      <c r="H11" s="12">
        <f ca="1">ROUND(INDIRECT(ADDRESS(ROW()+(0), COLUMN()+(-2), 1))*INDIRECT(ADDRESS(ROW()+(0), COLUMN()+(-1), 1)), 2)</f>
        <v>85.46</v>
      </c>
    </row>
    <row r="12" spans="1:8" ht="24.00" thickBot="1" customHeight="1">
      <c r="A12" s="1" t="s">
        <v>18</v>
      </c>
      <c r="B12" s="1"/>
      <c r="C12" s="10" t="s">
        <v>19</v>
      </c>
      <c r="D12" s="10"/>
      <c r="E12" s="1" t="s">
        <v>20</v>
      </c>
      <c r="F12" s="11">
        <v>1</v>
      </c>
      <c r="G12" s="12">
        <v>250.62</v>
      </c>
      <c r="H12" s="12">
        <f ca="1">ROUND(INDIRECT(ADDRESS(ROW()+(0), COLUMN()+(-2), 1))*INDIRECT(ADDRESS(ROW()+(0), COLUMN()+(-1), 1)), 2)</f>
        <v>250.62</v>
      </c>
    </row>
    <row r="13" spans="1:8" ht="24.00" thickBot="1" customHeight="1">
      <c r="A13" s="1" t="s">
        <v>21</v>
      </c>
      <c r="B13" s="1"/>
      <c r="C13" s="10" t="s">
        <v>22</v>
      </c>
      <c r="D13" s="10"/>
      <c r="E13" s="1" t="s">
        <v>23</v>
      </c>
      <c r="F13" s="13">
        <v>1</v>
      </c>
      <c r="G13" s="14">
        <v>140.43</v>
      </c>
      <c r="H13" s="14">
        <f ca="1">ROUND(INDIRECT(ADDRESS(ROW()+(0), COLUMN()+(-2), 1))*INDIRECT(ADDRESS(ROW()+(0), COLUMN()+(-1), 1)), 2)</f>
        <v>140.43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1462.79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0.493</v>
      </c>
      <c r="G16" s="12">
        <v>32.35</v>
      </c>
      <c r="H16" s="12">
        <f ca="1">ROUND(INDIRECT(ADDRESS(ROW()+(0), COLUMN()+(-2), 1))*INDIRECT(ADDRESS(ROW()+(0), COLUMN()+(-1), 1)), 2)</f>
        <v>15.95</v>
      </c>
    </row>
    <row r="17" spans="1:8" ht="13.50" thickBot="1" customHeight="1">
      <c r="A17" s="1" t="s">
        <v>29</v>
      </c>
      <c r="B17" s="1"/>
      <c r="C17" s="10" t="s">
        <v>30</v>
      </c>
      <c r="D17" s="10"/>
      <c r="E17" s="1" t="s">
        <v>31</v>
      </c>
      <c r="F17" s="13">
        <v>0.493</v>
      </c>
      <c r="G17" s="14">
        <v>21.82</v>
      </c>
      <c r="H17" s="14">
        <f ca="1">ROUND(INDIRECT(ADDRESS(ROW()+(0), COLUMN()+(-2), 1))*INDIRECT(ADDRESS(ROW()+(0), COLUMN()+(-1), 1)), 2)</f>
        <v>10.76</v>
      </c>
    </row>
    <row r="18" spans="1:8" ht="13.50" thickBot="1" customHeight="1">
      <c r="A18" s="15"/>
      <c r="B18" s="15"/>
      <c r="C18" s="15"/>
      <c r="D18" s="15"/>
      <c r="E18" s="15"/>
      <c r="F18" s="9" t="s">
        <v>32</v>
      </c>
      <c r="G18" s="9"/>
      <c r="H18" s="17">
        <f ca="1">ROUND(SUM(INDIRECT(ADDRESS(ROW()+(-1), COLUMN()+(0), 1)),INDIRECT(ADDRESS(ROW()+(-2), COLUMN()+(0), 1))), 2)</f>
        <v>26.71</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1489.5</v>
      </c>
      <c r="H20" s="14">
        <f ca="1">ROUND(INDIRECT(ADDRESS(ROW()+(0), COLUMN()+(-2), 1))*INDIRECT(ADDRESS(ROW()+(0), COLUMN()+(-1), 1))/100, 2)</f>
        <v>29.79</v>
      </c>
    </row>
    <row r="21" spans="1:8" ht="13.50" thickBot="1" customHeight="1">
      <c r="A21" s="21" t="s">
        <v>36</v>
      </c>
      <c r="B21" s="21"/>
      <c r="C21" s="22"/>
      <c r="D21" s="22"/>
      <c r="E21" s="23"/>
      <c r="F21" s="24" t="s">
        <v>37</v>
      </c>
      <c r="G21" s="25"/>
      <c r="H21" s="26">
        <f ca="1">ROUND(SUM(INDIRECT(ADDRESS(ROW()+(-1), COLUMN()+(0), 1)),INDIRECT(ADDRESS(ROW()+(-3), COLUMN()+(0), 1)),INDIRECT(ADDRESS(ROW()+(-7), COLUMN()+(0), 1))), 2)</f>
        <v>1519.29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