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<sst xmlns="http://schemas.openxmlformats.org/spreadsheetml/2006/main" count="83" uniqueCount="83">
  <si>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</si>
  <si>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ILR010</t>
  </si>
  <si>
    <t xml:space="preserve">Ud</t>
  </si>
  <si>
    <t xml:space="preserve">RITI.</t>
  </si>
  <si>
    <r>
      <rPr>
        <sz val="8.25"/>
        <color rgb="FF000000"/>
        <rFont val="Arial"/>
        <family val="2"/>
      </rPr>
      <t xml:space="preserve">Amoblamiento completo para RITI, recinto inferior de instalaciones de telecomunicación, de hasta 20 puntos de acceso a usuario, en gabinete de 200x100x50 cm, compuesto de: cuadro de protección instalado en superficie con un grado de protección mínimo IP4X + IK05 y con regletero para la conexión del cable de puesta a tierra dotado de 1 interruptor general automático de corte omnipolar de tensión nominal mínima 230/400 Vca, intensidad nominal de 25 A y poder de corte suficiente para la intensidad de cortocircuito que pueda producirse en el punto de su instalación, de 4500 A como mínimo, 1 interruptor diferencial de corte omnipolar de tensión nominal mínima 230/400 Vca, frecuencia 50-60 Hz, intensidad nominal de 25 A, intensidad de defecto 300 mA de tipo selectivo y 2 interruptores automáticos magnetotérmicos de corte omnipolar de tensión nominal mínima 230/400 Vca y poder de corte mínimo de 4500 A para la protección del alumbrado (10 A) y de las bases de toma de corriente del recinto (16 A); un interruptor unipolar y 2 bases de tomacorriente con polo a tierra y 16 A de capacidad, con sus cajas de empotrar y de derivación y tubo protector; toma de tierra formada por un anillo cerrado interior de cobre, de 25 mm² de sección, unido a la toma de tierra del edificio; un punto de luz que proporcione un mínimo de 300 lux y un aparato de alumbrado de emergencia; placa de identificación de 200x200 mm. Incluso previsión de dos canalizaciones fijas en superficie de 10 m desde la centralización de medidores, mediante tubos protectores de PVC rígido, para su utilización por posibles compañías operadoras de servicios de telecomunicación.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</si>
  <si>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</si>
  <si>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</si>
  <si>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</si>
  <si>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</si>
  <si>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</si>
  <si>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</si>
  <si>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</si>
  <si>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mt35cgm041h</t>
  </si>
  <si>
    <t xml:space="preserve">Ud</t>
  </si>
  <si>
    <t xml:space="preserve">Caja para alojamiento de los interruptores de protección de la instalación, 1 fila de 12 módulos, de ABS autoextinguible, de color blanco RAL 9010, con puerta transparente, grado de protección IP40 y doble aislamiento (clase II), para colocar en superficie.</t>
  </si>
  <si>
    <t xml:space="preserve">mt40iae010</t>
  </si>
  <si>
    <t xml:space="preserve">Ud</t>
  </si>
  <si>
    <t xml:space="preserve">Regleta para puesta a tierra, de 500 mm de longitud, con conectores cada 25 mm.</t>
  </si>
  <si>
    <t xml:space="preserve">mt35ttc010a</t>
  </si>
  <si>
    <t xml:space="preserve">m</t>
  </si>
  <si>
    <t xml:space="preserve">Conductor de cobre desnudo, de 25 mm².</t>
  </si>
  <si>
    <t xml:space="preserve">mt35aia010b</t>
  </si>
  <si>
    <t xml:space="preserve">m</t>
  </si>
  <si>
    <t xml:space="preserve">Tubo curvable de PVC, corrugado, de color negro, de 20 mm de diámetro nominal, para canalización empotrada en obra de albañilería (paredes y techos). Resistencia a la compresión 320 N, resistencia al impacto 1 julio, temperatura de trabajo -5°C hasta 60°C, con grado de protección IP545, no propagador de la llama.</t>
  </si>
  <si>
    <t xml:space="preserve">mt35cun020a</t>
  </si>
  <si>
    <t xml:space="preserve">m</t>
  </si>
  <si>
    <t xml:space="preserve">Cable unipolar H07Z1-K (AS), siendo su tensión asignada de 450/750 V, reacción al fuego clase Cca-s1a,d1,a1 según UNE-EN 50575, con conductor multifilar de cobre clase 5 (-K) de 1,5 mm² de sección, con aislamiento de compuesto termoplástico a base de poliolefina libre de halógenos con baja emisión de humos y gases corrosivos (Z1).</t>
  </si>
  <si>
    <t xml:space="preserve">mt35cun020b</t>
  </si>
  <si>
    <t xml:space="preserve">m</t>
  </si>
  <si>
    <t xml:space="preserve">Cable unipolar H07Z1-K (AS), siendo su tensión asignada de 450/750 V, reacción al fuego clase Cca-s1a,d1,a1 según UNE-EN 50575, con conductor multifilar de cobre clase 5 (-K) de 2,5 mm² de sección, con aislamiento de compuesto termoplástico a base de poliolefina libre de halógenos con baja emisión de humos y gases corrosivos (Z1).</t>
  </si>
  <si>
    <t xml:space="preserve">mt35cgm021abbah</t>
  </si>
  <si>
    <t xml:space="preserve">Ud</t>
  </si>
  <si>
    <t xml:space="preserve">Interruptor general automático (IGA), de 2 módulos, bipolar (2P), con 6 kA de poder de corte, de 25 A de intensidad nominal, curva C, incluso accesorios de montaje.</t>
  </si>
  <si>
    <t xml:space="preserve">mt35cgm029aa</t>
  </si>
  <si>
    <t xml:space="preserve">Ud</t>
  </si>
  <si>
    <t xml:space="preserve">Interruptor diferencial instantáneo, 2P/25A/30mA, de 2 módulos, incluso accesorios de montaje.</t>
  </si>
  <si>
    <t xml:space="preserve">mt35cgm021bbbab</t>
  </si>
  <si>
    <t xml:space="preserve">Ud</t>
  </si>
  <si>
    <t xml:space="preserve">Interruptor automático magnetotérmico, de 2 módulos, bipolar (2P), con 6 kA de poder de corte, de 10 A de intensidad nominal, curva C, incluso accesorios de montaje.</t>
  </si>
  <si>
    <t xml:space="preserve">mt35cgm021bbbad</t>
  </si>
  <si>
    <t xml:space="preserve">Ud</t>
  </si>
  <si>
    <t xml:space="preserve">Interruptor automático magnetotérmico, de 2 módulos, bipolar (2P), con 6 kA de poder de corte, de 16 A de intensidad nominal, curva C, incluso accesorios de montaje.</t>
  </si>
  <si>
    <t xml:space="preserve">mt33seg100a</t>
  </si>
  <si>
    <t xml:space="preserve">Ud</t>
  </si>
  <si>
    <t xml:space="preserve">Interruptor unipolar, gama básica, con tecla simple y marco de 1 elemento de color blanco y embellecedor de color blanco.</t>
  </si>
  <si>
    <t xml:space="preserve">mt33seg107a</t>
  </si>
  <si>
    <t xml:space="preserve">Ud</t>
  </si>
  <si>
    <t xml:space="preserve">Base de tomacorriente de 16 A 2P+T, gama básica, con tapa y marco de 1 elemento de color blanco y embellecedor de color blanco.</t>
  </si>
  <si>
    <t xml:space="preserve">mt35caj010a</t>
  </si>
  <si>
    <t xml:space="preserve">Ud</t>
  </si>
  <si>
    <t xml:space="preserve">Caja universal, con enlace por los 2 lados, para empotrar.</t>
  </si>
  <si>
    <t xml:space="preserve">mt35caj020a</t>
  </si>
  <si>
    <t xml:space="preserve">Ud</t>
  </si>
  <si>
    <t xml:space="preserve">Caja de derivación para empotrar de 105x105 mm, con grado de protección normal, regletas de conexión y tapa de registro.</t>
  </si>
  <si>
    <t xml:space="preserve">mt40iae030</t>
  </si>
  <si>
    <t xml:space="preserve">Ud</t>
  </si>
  <si>
    <t xml:space="preserve">Portalámparas serie estándar.</t>
  </si>
  <si>
    <t xml:space="preserve">mt34llg010Nbi</t>
  </si>
  <si>
    <t xml:space="preserve">Ud</t>
  </si>
  <si>
    <t xml:space="preserve">Lámpara de filamento led de vidrio acabado mate, casquillo E27, clase de eficiencia energética E, de 13 W (equivalente a una lámpara incandescente de 100 W de potencia), color blanco cálido, temperatura de color 2700 K, índice de reproducción cromática mayor de 80, flujo luminoso 1521 lúmenes.</t>
  </si>
  <si>
    <t xml:space="preserve">mt34aem111c</t>
  </si>
  <si>
    <t xml:space="preserve">Ud</t>
  </si>
  <si>
    <t xml:space="preserve">Luminaria de emergencia, de 1,3 W, con lámpara LED no reemplazable, flujo luminoso 70 lúmenes, carcasa de 210x110x41 mm, aislamiento clase II, grados de protección IP42 e IK07, con baterías de Ni-Cd, autonomía de 1 h, alimentación a 220/240 V y 50-60 Hz y piloto luminoso indicador de carga color verde. Incluso accesorios y elementos de fijación.</t>
  </si>
  <si>
    <t xml:space="preserve">mt40iae050</t>
  </si>
  <si>
    <t xml:space="preserve">Ud</t>
  </si>
  <si>
    <t xml:space="preserve">Placa de identificación de 200x200 mm, resistente al fuego, para RIT.</t>
  </si>
  <si>
    <t xml:space="preserve">mt35aia090ad</t>
  </si>
  <si>
    <t xml:space="preserve">m</t>
  </si>
  <si>
    <t xml:space="preserve">Tubo rígido de PVC, enchufable, curvable en caliente, de color negro, de 32 mm de diámetro nominal, para canalización fija en superficie. Resistencia a la compresión 1250 N, resistencia al impacto 2 julios, temperatura de trabajo -5°C hasta 60°C, con grado de protección IP547, propiedades eléctricas: aislante, no propagador de la llama. Incluso abrazaderas, elementos de sujeción y accesorios (curvas, manguitos, tes, codos y curvas flexibles).</t>
  </si>
  <si>
    <t xml:space="preserve">Subtotal materiales:</t>
  </si>
  <si>
    <t xml:space="preserve">Mano de obra</t>
  </si>
  <si>
    <t xml:space="preserve">mo001</t>
  </si>
  <si>
    <t xml:space="preserve">h</t>
  </si>
  <si>
    <t xml:space="preserve">Operario instalador de telecomunicaciones.</t>
  </si>
  <si>
    <t xml:space="preserve">mo056</t>
  </si>
  <si>
    <t xml:space="preserve">h</t>
  </si>
  <si>
    <t xml:space="preserve">Oficial instalador de telecomunicaciones.</t>
  </si>
  <si>
    <t xml:space="preserve">Subtotal mano de obra:</t>
  </si>
  <si>
    <t xml:space="preserve">Herramientas</t>
  </si>
  <si>
    <t xml:space="preserve">%</t>
  </si>
  <si>
    <t xml:space="preserve">Herramientas</t>
  </si>
  <si>
    <t xml:space="preserve">Coste de mantenimiento decenal: S/. 99,08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</si>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</sst>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3.40" customWidth="1"/>
    <col min="4" max="4" width="7.65" customWidth="1"/>
    <col min="5" max="5" width="70.04" customWidth="1"/>
    <col min="6" max="6" width="12.07" customWidth="1"/>
    <col min="7" max="7" width="11.9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106.05</v>
      </c>
      <c r="H10" s="12">
        <f ca="1">ROUND(INDIRECT(ADDRESS(ROW()+(0), COLUMN()+(-2), 1))*INDIRECT(ADDRESS(ROW()+(0), COLUMN()+(-1), 1)), 2)</f>
        <v>106.05</v>
      </c>
    </row>
    <row r="11" spans="1:8" ht="13.50" thickBot="1" customHeight="1">
      <c r="A11" s="1" t="s">
        <v>15</v>
      </c>
      <c r="B11" s="1"/>
      <c r="C11" s="1"/>
      <c r="D11" s="10" t="s">
        <v>16</v>
      </c>
      <c r="E11" s="1" t="s">
        <v>17</v>
      </c>
      <c r="F11" s="11">
        <v>1</v>
      </c>
      <c r="G11" s="12">
        <v>177.56</v>
      </c>
      <c r="H11" s="12">
        <f ca="1">ROUND(INDIRECT(ADDRESS(ROW()+(0), COLUMN()+(-2), 1))*INDIRECT(ADDRESS(ROW()+(0), COLUMN()+(-1), 1)), 2)</f>
        <v>177.56</v>
      </c>
    </row>
    <row r="12" spans="1:8" ht="13.50" thickBot="1" customHeight="1">
      <c r="A12" s="1" t="s">
        <v>18</v>
      </c>
      <c r="B12" s="1"/>
      <c r="C12" s="1"/>
      <c r="D12" s="10" t="s">
        <v>19</v>
      </c>
      <c r="E12" s="1" t="s">
        <v>20</v>
      </c>
      <c r="F12" s="11">
        <v>2.5</v>
      </c>
      <c r="G12" s="12">
        <v>6.67</v>
      </c>
      <c r="H12" s="12">
        <f ca="1">ROUND(INDIRECT(ADDRESS(ROW()+(0), COLUMN()+(-2), 1))*INDIRECT(ADDRESS(ROW()+(0), COLUMN()+(-1), 1)), 2)</f>
        <v>16.68</v>
      </c>
    </row>
    <row r="13" spans="1:8" ht="45.00" thickBot="1" customHeight="1">
      <c r="A13" s="1" t="s">
        <v>21</v>
      </c>
      <c r="B13" s="1"/>
      <c r="C13" s="1"/>
      <c r="D13" s="10" t="s">
        <v>22</v>
      </c>
      <c r="E13" s="1" t="s">
        <v>23</v>
      </c>
      <c r="F13" s="11">
        <v>3</v>
      </c>
      <c r="G13" s="12">
        <v>2.14</v>
      </c>
      <c r="H13" s="12">
        <f ca="1">ROUND(INDIRECT(ADDRESS(ROW()+(0), COLUMN()+(-2), 1))*INDIRECT(ADDRESS(ROW()+(0), COLUMN()+(-1), 1)), 2)</f>
        <v>6.42</v>
      </c>
    </row>
    <row r="14" spans="1:8" ht="55.50" thickBot="1" customHeight="1">
      <c r="A14" s="1" t="s">
        <v>24</v>
      </c>
      <c r="B14" s="1"/>
      <c r="C14" s="1"/>
      <c r="D14" s="10" t="s">
        <v>25</v>
      </c>
      <c r="E14" s="1" t="s">
        <v>26</v>
      </c>
      <c r="F14" s="11">
        <v>15</v>
      </c>
      <c r="G14" s="12">
        <v>2.11</v>
      </c>
      <c r="H14" s="12">
        <f ca="1">ROUND(INDIRECT(ADDRESS(ROW()+(0), COLUMN()+(-2), 1))*INDIRECT(ADDRESS(ROW()+(0), COLUMN()+(-1), 1)), 2)</f>
        <v>31.65</v>
      </c>
    </row>
    <row r="15" spans="1:8" ht="55.50" thickBot="1" customHeight="1">
      <c r="A15" s="1" t="s">
        <v>27</v>
      </c>
      <c r="B15" s="1"/>
      <c r="C15" s="1"/>
      <c r="D15" s="10" t="s">
        <v>28</v>
      </c>
      <c r="E15" s="1" t="s">
        <v>29</v>
      </c>
      <c r="F15" s="11">
        <v>3</v>
      </c>
      <c r="G15" s="12">
        <v>3.47</v>
      </c>
      <c r="H15" s="12">
        <f ca="1">ROUND(INDIRECT(ADDRESS(ROW()+(0), COLUMN()+(-2), 1))*INDIRECT(ADDRESS(ROW()+(0), COLUMN()+(-1), 1)), 2)</f>
        <v>10.41</v>
      </c>
    </row>
    <row r="16" spans="1:8" ht="24.00" thickBot="1" customHeight="1">
      <c r="A16" s="1" t="s">
        <v>30</v>
      </c>
      <c r="B16" s="1"/>
      <c r="C16" s="1"/>
      <c r="D16" s="10" t="s">
        <v>31</v>
      </c>
      <c r="E16" s="1" t="s">
        <v>32</v>
      </c>
      <c r="F16" s="11">
        <v>1</v>
      </c>
      <c r="G16" s="12">
        <v>72.15</v>
      </c>
      <c r="H16" s="12">
        <f ca="1">ROUND(INDIRECT(ADDRESS(ROW()+(0), COLUMN()+(-2), 1))*INDIRECT(ADDRESS(ROW()+(0), COLUMN()+(-1), 1)), 2)</f>
        <v>72.15</v>
      </c>
    </row>
    <row r="17" spans="1:8" ht="24.00" thickBot="1" customHeight="1">
      <c r="A17" s="1" t="s">
        <v>33</v>
      </c>
      <c r="B17" s="1"/>
      <c r="C17" s="1"/>
      <c r="D17" s="10" t="s">
        <v>34</v>
      </c>
      <c r="E17" s="1" t="s">
        <v>35</v>
      </c>
      <c r="F17" s="11">
        <v>1</v>
      </c>
      <c r="G17" s="12">
        <v>466.29</v>
      </c>
      <c r="H17" s="12">
        <f ca="1">ROUND(INDIRECT(ADDRESS(ROW()+(0), COLUMN()+(-2), 1))*INDIRECT(ADDRESS(ROW()+(0), COLUMN()+(-1), 1)), 2)</f>
        <v>466.29</v>
      </c>
    </row>
    <row r="18" spans="1:8" ht="34.50" thickBot="1" customHeight="1">
      <c r="A18" s="1" t="s">
        <v>36</v>
      </c>
      <c r="B18" s="1"/>
      <c r="C18" s="1"/>
      <c r="D18" s="10" t="s">
        <v>37</v>
      </c>
      <c r="E18" s="1" t="s">
        <v>38</v>
      </c>
      <c r="F18" s="11">
        <v>1</v>
      </c>
      <c r="G18" s="12">
        <v>63.72</v>
      </c>
      <c r="H18" s="12">
        <f ca="1">ROUND(INDIRECT(ADDRESS(ROW()+(0), COLUMN()+(-2), 1))*INDIRECT(ADDRESS(ROW()+(0), COLUMN()+(-1), 1)), 2)</f>
        <v>63.72</v>
      </c>
    </row>
    <row r="19" spans="1:8" ht="34.50" thickBot="1" customHeight="1">
      <c r="A19" s="1" t="s">
        <v>39</v>
      </c>
      <c r="B19" s="1"/>
      <c r="C19" s="1"/>
      <c r="D19" s="10" t="s">
        <v>40</v>
      </c>
      <c r="E19" s="1" t="s">
        <v>41</v>
      </c>
      <c r="F19" s="11">
        <v>1</v>
      </c>
      <c r="G19" s="12">
        <v>64.86</v>
      </c>
      <c r="H19" s="12">
        <f ca="1">ROUND(INDIRECT(ADDRESS(ROW()+(0), COLUMN()+(-2), 1))*INDIRECT(ADDRESS(ROW()+(0), COLUMN()+(-1), 1)), 2)</f>
        <v>64.86</v>
      </c>
    </row>
    <row r="20" spans="1:8" ht="24.00" thickBot="1" customHeight="1">
      <c r="A20" s="1" t="s">
        <v>42</v>
      </c>
      <c r="B20" s="1"/>
      <c r="C20" s="1"/>
      <c r="D20" s="10" t="s">
        <v>43</v>
      </c>
      <c r="E20" s="1" t="s">
        <v>44</v>
      </c>
      <c r="F20" s="11">
        <v>1</v>
      </c>
      <c r="G20" s="12">
        <v>29.92</v>
      </c>
      <c r="H20" s="12">
        <f ca="1">ROUND(INDIRECT(ADDRESS(ROW()+(0), COLUMN()+(-2), 1))*INDIRECT(ADDRESS(ROW()+(0), COLUMN()+(-1), 1)), 2)</f>
        <v>29.92</v>
      </c>
    </row>
    <row r="21" spans="1:8" ht="24.00" thickBot="1" customHeight="1">
      <c r="A21" s="1" t="s">
        <v>45</v>
      </c>
      <c r="B21" s="1"/>
      <c r="C21" s="1"/>
      <c r="D21" s="10" t="s">
        <v>46</v>
      </c>
      <c r="E21" s="1" t="s">
        <v>47</v>
      </c>
      <c r="F21" s="11">
        <v>2</v>
      </c>
      <c r="G21" s="12">
        <v>31.87</v>
      </c>
      <c r="H21" s="12">
        <f ca="1">ROUND(INDIRECT(ADDRESS(ROW()+(0), COLUMN()+(-2), 1))*INDIRECT(ADDRESS(ROW()+(0), COLUMN()+(-1), 1)), 2)</f>
        <v>63.74</v>
      </c>
    </row>
    <row r="22" spans="1:8" ht="13.50" thickBot="1" customHeight="1">
      <c r="A22" s="1" t="s">
        <v>48</v>
      </c>
      <c r="B22" s="1"/>
      <c r="C22" s="1"/>
      <c r="D22" s="10" t="s">
        <v>49</v>
      </c>
      <c r="E22" s="1" t="s">
        <v>50</v>
      </c>
      <c r="F22" s="11">
        <v>3</v>
      </c>
      <c r="G22" s="12">
        <v>0.87</v>
      </c>
      <c r="H22" s="12">
        <f ca="1">ROUND(INDIRECT(ADDRESS(ROW()+(0), COLUMN()+(-2), 1))*INDIRECT(ADDRESS(ROW()+(0), COLUMN()+(-1), 1)), 2)</f>
        <v>2.61</v>
      </c>
    </row>
    <row r="23" spans="1:8" ht="24.00" thickBot="1" customHeight="1">
      <c r="A23" s="1" t="s">
        <v>51</v>
      </c>
      <c r="B23" s="1"/>
      <c r="C23" s="1"/>
      <c r="D23" s="10" t="s">
        <v>52</v>
      </c>
      <c r="E23" s="1" t="s">
        <v>53</v>
      </c>
      <c r="F23" s="11">
        <v>1</v>
      </c>
      <c r="G23" s="12">
        <v>9.17</v>
      </c>
      <c r="H23" s="12">
        <f ca="1">ROUND(INDIRECT(ADDRESS(ROW()+(0), COLUMN()+(-2), 1))*INDIRECT(ADDRESS(ROW()+(0), COLUMN()+(-1), 1)), 2)</f>
        <v>9.17</v>
      </c>
    </row>
    <row r="24" spans="1:8" ht="13.50" thickBot="1" customHeight="1">
      <c r="A24" s="1" t="s">
        <v>54</v>
      </c>
      <c r="B24" s="1"/>
      <c r="C24" s="1"/>
      <c r="D24" s="10" t="s">
        <v>55</v>
      </c>
      <c r="E24" s="1" t="s">
        <v>56</v>
      </c>
      <c r="F24" s="11">
        <v>1</v>
      </c>
      <c r="G24" s="12">
        <v>7.27</v>
      </c>
      <c r="H24" s="12">
        <f ca="1">ROUND(INDIRECT(ADDRESS(ROW()+(0), COLUMN()+(-2), 1))*INDIRECT(ADDRESS(ROW()+(0), COLUMN()+(-1), 1)), 2)</f>
        <v>7.27</v>
      </c>
    </row>
    <row r="25" spans="1:8" ht="45.00" thickBot="1" customHeight="1">
      <c r="A25" s="1" t="s">
        <v>57</v>
      </c>
      <c r="B25" s="1"/>
      <c r="C25" s="1"/>
      <c r="D25" s="10" t="s">
        <v>58</v>
      </c>
      <c r="E25" s="1" t="s">
        <v>59</v>
      </c>
      <c r="F25" s="11">
        <v>1</v>
      </c>
      <c r="G25" s="12">
        <v>44.37</v>
      </c>
      <c r="H25" s="12">
        <f ca="1">ROUND(INDIRECT(ADDRESS(ROW()+(0), COLUMN()+(-2), 1))*INDIRECT(ADDRESS(ROW()+(0), COLUMN()+(-1), 1)), 2)</f>
        <v>44.37</v>
      </c>
    </row>
    <row r="26" spans="1:8" ht="55.50" thickBot="1" customHeight="1">
      <c r="A26" s="1" t="s">
        <v>60</v>
      </c>
      <c r="B26" s="1"/>
      <c r="C26" s="1"/>
      <c r="D26" s="10" t="s">
        <v>61</v>
      </c>
      <c r="E26" s="1" t="s">
        <v>62</v>
      </c>
      <c r="F26" s="11">
        <v>1</v>
      </c>
      <c r="G26" s="12">
        <v>269.61</v>
      </c>
      <c r="H26" s="12">
        <f ca="1">ROUND(INDIRECT(ADDRESS(ROW()+(0), COLUMN()+(-2), 1))*INDIRECT(ADDRESS(ROW()+(0), COLUMN()+(-1), 1)), 2)</f>
        <v>269.61</v>
      </c>
    </row>
    <row r="27" spans="1:8" ht="13.50" thickBot="1" customHeight="1">
      <c r="A27" s="1" t="s">
        <v>63</v>
      </c>
      <c r="B27" s="1"/>
      <c r="C27" s="1"/>
      <c r="D27" s="10" t="s">
        <v>64</v>
      </c>
      <c r="E27" s="1" t="s">
        <v>65</v>
      </c>
      <c r="F27" s="11">
        <v>1</v>
      </c>
      <c r="G27" s="12">
        <v>33.06</v>
      </c>
      <c r="H27" s="12">
        <f ca="1">ROUND(INDIRECT(ADDRESS(ROW()+(0), COLUMN()+(-2), 1))*INDIRECT(ADDRESS(ROW()+(0), COLUMN()+(-1), 1)), 2)</f>
        <v>33.06</v>
      </c>
    </row>
    <row r="28" spans="1:8" ht="66.00" thickBot="1" customHeight="1">
      <c r="A28" s="1" t="s">
        <v>66</v>
      </c>
      <c r="B28" s="1"/>
      <c r="C28" s="1"/>
      <c r="D28" s="10" t="s">
        <v>67</v>
      </c>
      <c r="E28" s="1" t="s">
        <v>68</v>
      </c>
      <c r="F28" s="13">
        <v>20</v>
      </c>
      <c r="G28" s="14">
        <v>15.95</v>
      </c>
      <c r="H28" s="14">
        <f ca="1">ROUND(INDIRECT(ADDRESS(ROW()+(0), COLUMN()+(-2), 1))*INDIRECT(ADDRESS(ROW()+(0), COLUMN()+(-1), 1)), 2)</f>
        <v>319</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1794.54</v>
      </c>
    </row>
    <row r="30" spans="1:8" ht="13.50" thickBot="1" customHeight="1">
      <c r="A30" s="15">
        <v>2</v>
      </c>
      <c r="B30" s="15"/>
      <c r="C30" s="15"/>
      <c r="D30" s="15"/>
      <c r="E30" s="18" t="s">
        <v>70</v>
      </c>
      <c r="F30" s="18"/>
      <c r="G30" s="15"/>
      <c r="H30" s="15"/>
    </row>
    <row r="31" spans="1:8" ht="13.50" thickBot="1" customHeight="1">
      <c r="A31" s="1" t="s">
        <v>71</v>
      </c>
      <c r="B31" s="1"/>
      <c r="C31" s="1"/>
      <c r="D31" s="10" t="s">
        <v>72</v>
      </c>
      <c r="E31" s="1" t="s">
        <v>73</v>
      </c>
      <c r="F31" s="11">
        <v>2.837</v>
      </c>
      <c r="G31" s="12">
        <v>32.35</v>
      </c>
      <c r="H31" s="12">
        <f ca="1">ROUND(INDIRECT(ADDRESS(ROW()+(0), COLUMN()+(-2), 1))*INDIRECT(ADDRESS(ROW()+(0), COLUMN()+(-1), 1)), 2)</f>
        <v>91.78</v>
      </c>
    </row>
    <row r="32" spans="1:8" ht="13.50" thickBot="1" customHeight="1">
      <c r="A32" s="1" t="s">
        <v>74</v>
      </c>
      <c r="B32" s="1"/>
      <c r="C32" s="1"/>
      <c r="D32" s="10" t="s">
        <v>75</v>
      </c>
      <c r="E32" s="1" t="s">
        <v>76</v>
      </c>
      <c r="F32" s="13">
        <v>2.59</v>
      </c>
      <c r="G32" s="14">
        <v>21.82</v>
      </c>
      <c r="H32" s="14">
        <f ca="1">ROUND(INDIRECT(ADDRESS(ROW()+(0), COLUMN()+(-2), 1))*INDIRECT(ADDRESS(ROW()+(0), COLUMN()+(-1), 1)), 2)</f>
        <v>56.51</v>
      </c>
    </row>
    <row r="33" spans="1:8" ht="13.50" thickBot="1" customHeight="1">
      <c r="A33" s="15"/>
      <c r="B33" s="15"/>
      <c r="C33" s="15"/>
      <c r="D33" s="15"/>
      <c r="E33" s="15"/>
      <c r="F33" s="9" t="s">
        <v>77</v>
      </c>
      <c r="G33" s="9"/>
      <c r="H33" s="17">
        <f ca="1">ROUND(SUM(INDIRECT(ADDRESS(ROW()+(-1), COLUMN()+(0), 1)),INDIRECT(ADDRESS(ROW()+(-2), COLUMN()+(0), 1))), 2)</f>
        <v>148.29</v>
      </c>
    </row>
    <row r="34" spans="1:8" ht="13.50" thickBot="1" customHeight="1">
      <c r="A34" s="15">
        <v>3</v>
      </c>
      <c r="B34" s="15"/>
      <c r="C34" s="15"/>
      <c r="D34" s="15"/>
      <c r="E34" s="18" t="s">
        <v>78</v>
      </c>
      <c r="F34" s="18"/>
      <c r="G34" s="15"/>
      <c r="H34" s="15"/>
    </row>
    <row r="35" spans="1:8" ht="13.50" thickBot="1" customHeight="1">
      <c r="A35" s="19"/>
      <c r="B35" s="19"/>
      <c r="C35" s="19"/>
      <c r="D35" s="20" t="s">
        <v>79</v>
      </c>
      <c r="E35" s="19" t="s">
        <v>80</v>
      </c>
      <c r="F35" s="13">
        <v>2</v>
      </c>
      <c r="G35" s="14">
        <f ca="1">ROUND(SUM(INDIRECT(ADDRESS(ROW()+(-2), COLUMN()+(1), 1)),INDIRECT(ADDRESS(ROW()+(-6), COLUMN()+(1), 1))), 2)</f>
        <v>1942.83</v>
      </c>
      <c r="H35" s="14">
        <f ca="1">ROUND(INDIRECT(ADDRESS(ROW()+(0), COLUMN()+(-2), 1))*INDIRECT(ADDRESS(ROW()+(0), COLUMN()+(-1), 1))/100, 2)</f>
        <v>38.86</v>
      </c>
    </row>
    <row r="36" spans="1:8" ht="13.50" thickBot="1" customHeight="1">
      <c r="A36" s="21" t="s">
        <v>81</v>
      </c>
      <c r="B36" s="21"/>
      <c r="C36" s="21"/>
      <c r="D36" s="22"/>
      <c r="E36" s="23"/>
      <c r="F36" s="24" t="s">
        <v>82</v>
      </c>
      <c r="G36" s="25"/>
      <c r="H36" s="26">
        <f ca="1">ROUND(SUM(INDIRECT(ADDRESS(ROW()+(-1), COLUMN()+(0), 1)),INDIRECT(ADDRESS(ROW()+(-3), COLUMN()+(0), 1)),INDIRECT(ADDRESS(ROW()+(-7), COLUMN()+(0), 1))), 2)</f>
        <v>1981.69</v>
      </c>
    </row>
  </sheetData>
  <mergeCells count="3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F29:G29"/>
    <mergeCell ref="A30:C30"/>
    <mergeCell ref="E30:F30"/>
    <mergeCell ref="A31:C31"/>
    <mergeCell ref="A32:C32"/>
    <mergeCell ref="A33:C33"/>
    <mergeCell ref="F33:G33"/>
    <mergeCell ref="A34:C34"/>
    <mergeCell ref="E34:F34"/>
    <mergeCell ref="A35:C35"/>
    <mergeCell ref="A36:E36"/>
    <mergeCell ref="F36:G36"/>
  </mergeCells>
  <pageMargins left="0.147638" right="0.147638" top="0.206693" bottom="0.206693" header="0.0" footer="0.0"/>
  <pageSetup paperSize="9" orientation="portrait"/>
  <rowBreaks count="0" manualBreakCount="0">
    </rowBreaks>
</worksheet>
</file>