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<sst xmlns="http://schemas.openxmlformats.org/spreadsheetml/2006/main" count="39" uniqueCount="39">
  <si>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</si>
  <si>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NAE040</t>
  </si>
  <si>
    <t xml:space="preserve">m²</t>
  </si>
  <si>
    <t xml:space="preserve">Aislamiento térmico en cámaras de aire de cielos rasos continuos, por insuflación desde la cara inferior.</t>
  </si>
  <si>
    <r>
      <rPr>
        <sz val="8.25"/>
        <color rgb="FF000000"/>
        <rFont val="Arial"/>
        <family val="2"/>
      </rPr>
      <t xml:space="preserve">Aislamiento térmico en cielos rasos continuos, rellenando el interior de la cámara de aire de 40 mm de espesor medio, por insuflación, desde la cara inferior, de nódulos de lana mineral, no aptos como soporte nutritivo para el desarrollo de hongos ni bacterias, densidad 50 kg/m³ y conductividad térmica 0,035 W/(mK). Incluso panel de poliestireno expandido para la resolución del perímetro.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</si>
  <si>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</si>
  <si>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</si>
  <si>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</si>
  <si>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</si>
  <si>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</si>
  <si>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</si>
  <si>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</si>
  <si>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mt16lvi100e</t>
  </si>
  <si>
    <t xml:space="preserve">kg</t>
  </si>
  <si>
    <t xml:space="preserve">Nódulos de lana mineral,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</si>
  <si>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mt16pel010aagd</t>
  </si>
  <si>
    <t xml:space="preserve">m²</t>
  </si>
  <si>
    <t xml:space="preserve">Panel rígido de poliestireno expandido, de superficie lisa y mecanizado lateral recto, de 40 mm de espesor, resistencia térmica 1,4 m²K/W, conductividad térmica 0,029 W/(mK), Euroclase E de reacción al fuego, con código de designación EPS-EN 13163-L3-W3-T2-S5-P10-BS250-TR200-DS(N)2-CS(10)150.</t>
  </si>
  <si>
    <t xml:space="preserve">mt27pfj020a</t>
  </si>
  <si>
    <t xml:space="preserve">kg</t>
  </si>
  <si>
    <t xml:space="preserve">Plaste de interior, de 1,65 g/cm³ de densidad, color blanco, para aplicar con espátula o plancha.</t>
  </si>
  <si>
    <t xml:space="preserve">Subtotal materiales:</t>
  </si>
  <si>
    <t xml:space="preserve">Equipos</t>
  </si>
  <si>
    <t xml:space="preserve">mq08mpa010</t>
  </si>
  <si>
    <t xml:space="preserve">h</t>
  </si>
  <si>
    <t xml:space="preserve">Equipos para insuflación de aislamiento en cámaras de aire.</t>
  </si>
  <si>
    <t xml:space="preserve">Subtotal equipos:</t>
  </si>
  <si>
    <t xml:space="preserve">Mano de obra</t>
  </si>
  <si>
    <t xml:space="preserve">mo030</t>
  </si>
  <si>
    <t xml:space="preserve">h</t>
  </si>
  <si>
    <t xml:space="preserve">Operario aplicador de productos aislantes.</t>
  </si>
  <si>
    <t xml:space="preserve">mo068</t>
  </si>
  <si>
    <t xml:space="preserve">h</t>
  </si>
  <si>
    <t xml:space="preserve">Oficial aplicador de productos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</si>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</sst>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8.16" customWidth="1"/>
    <col min="4" max="4" width="71.06" customWidth="1"/>
    <col min="5" max="5" width="13.43" customWidth="1"/>
    <col min="6" max="6" width="12.58"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2</v>
      </c>
      <c r="F10" s="12">
        <v>15.34</v>
      </c>
      <c r="G10" s="12">
        <f ca="1">ROUND(INDIRECT(ADDRESS(ROW()+(0), COLUMN()+(-2), 1))*INDIRECT(ADDRESS(ROW()+(0), COLUMN()+(-1), 1)), 2)</f>
        <v>30.68</v>
      </c>
    </row>
    <row r="11" spans="1:7" ht="45.00" thickBot="1" customHeight="1">
      <c r="A11" s="1" t="s">
        <v>15</v>
      </c>
      <c r="B11" s="1"/>
      <c r="C11" s="10" t="s">
        <v>16</v>
      </c>
      <c r="D11" s="1" t="s">
        <v>17</v>
      </c>
      <c r="E11" s="11">
        <v>0.5</v>
      </c>
      <c r="F11" s="12">
        <v>30.66</v>
      </c>
      <c r="G11" s="12">
        <f ca="1">ROUND(INDIRECT(ADDRESS(ROW()+(0), COLUMN()+(-2), 1))*INDIRECT(ADDRESS(ROW()+(0), COLUMN()+(-1), 1)), 2)</f>
        <v>15.33</v>
      </c>
    </row>
    <row r="12" spans="1:7" ht="24.00" thickBot="1" customHeight="1">
      <c r="A12" s="1" t="s">
        <v>18</v>
      </c>
      <c r="B12" s="1"/>
      <c r="C12" s="10" t="s">
        <v>19</v>
      </c>
      <c r="D12" s="1" t="s">
        <v>20</v>
      </c>
      <c r="E12" s="13">
        <v>0.2</v>
      </c>
      <c r="F12" s="14">
        <v>19.39</v>
      </c>
      <c r="G12" s="14">
        <f ca="1">ROUND(INDIRECT(ADDRESS(ROW()+(0), COLUMN()+(-2), 1))*INDIRECT(ADDRESS(ROW()+(0), COLUMN()+(-1), 1)), 2)</f>
        <v>3.88</v>
      </c>
    </row>
    <row r="13" spans="1:7" ht="13.50" thickBot="1" customHeight="1">
      <c r="A13" s="15"/>
      <c r="B13" s="15"/>
      <c r="C13" s="15"/>
      <c r="D13" s="15"/>
      <c r="E13" s="9" t="s">
        <v>21</v>
      </c>
      <c r="F13" s="9"/>
      <c r="G13" s="17">
        <f ca="1">ROUND(SUM(INDIRECT(ADDRESS(ROW()+(-1), COLUMN()+(0), 1)),INDIRECT(ADDRESS(ROW()+(-2), COLUMN()+(0), 1)),INDIRECT(ADDRESS(ROW()+(-3), COLUMN()+(0), 1))), 2)</f>
        <v>49.89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3">
        <v>0.083</v>
      </c>
      <c r="F15" s="14">
        <v>42.23</v>
      </c>
      <c r="G15" s="14">
        <f ca="1">ROUND(INDIRECT(ADDRESS(ROW()+(0), COLUMN()+(-2), 1))*INDIRECT(ADDRESS(ROW()+(0), COLUMN()+(-1), 1)), 2)</f>
        <v>3.51</v>
      </c>
    </row>
    <row r="16" spans="1:7" ht="13.50" thickBot="1" customHeight="1">
      <c r="A16" s="15"/>
      <c r="B16" s="15"/>
      <c r="C16" s="15"/>
      <c r="D16" s="15"/>
      <c r="E16" s="9" t="s">
        <v>26</v>
      </c>
      <c r="F16" s="9"/>
      <c r="G16" s="17">
        <f ca="1">ROUND(SUM(INDIRECT(ADDRESS(ROW()+(-1), COLUMN()+(0), 1))), 2)</f>
        <v>3.51</v>
      </c>
    </row>
    <row r="17" spans="1:7" ht="13.50" thickBot="1" customHeight="1">
      <c r="A17" s="15">
        <v>3</v>
      </c>
      <c r="B17" s="15"/>
      <c r="C17" s="15"/>
      <c r="D17" s="18" t="s">
        <v>27</v>
      </c>
      <c r="E17" s="18"/>
      <c r="F17" s="15"/>
      <c r="G17" s="15"/>
    </row>
    <row r="18" spans="1:7" ht="13.50" thickBot="1" customHeight="1">
      <c r="A18" s="1" t="s">
        <v>28</v>
      </c>
      <c r="B18" s="1"/>
      <c r="C18" s="10" t="s">
        <v>29</v>
      </c>
      <c r="D18" s="1" t="s">
        <v>30</v>
      </c>
      <c r="E18" s="11">
        <v>0.12</v>
      </c>
      <c r="F18" s="12">
        <v>24.72</v>
      </c>
      <c r="G18" s="12">
        <f ca="1">ROUND(INDIRECT(ADDRESS(ROW()+(0), COLUMN()+(-2), 1))*INDIRECT(ADDRESS(ROW()+(0), COLUMN()+(-1), 1)), 2)</f>
        <v>2.97</v>
      </c>
    </row>
    <row r="19" spans="1:7" ht="13.50" thickBot="1" customHeight="1">
      <c r="A19" s="1" t="s">
        <v>31</v>
      </c>
      <c r="B19" s="1"/>
      <c r="C19" s="10" t="s">
        <v>32</v>
      </c>
      <c r="D19" s="1" t="s">
        <v>33</v>
      </c>
      <c r="E19" s="13">
        <v>0.12</v>
      </c>
      <c r="F19" s="14">
        <v>17.15</v>
      </c>
      <c r="G19" s="14">
        <f ca="1">ROUND(INDIRECT(ADDRESS(ROW()+(0), COLUMN()+(-2), 1))*INDIRECT(ADDRESS(ROW()+(0), COLUMN()+(-1), 1)), 2)</f>
        <v>2.06</v>
      </c>
    </row>
    <row r="20" spans="1:7" ht="13.50" thickBot="1" customHeight="1">
      <c r="A20" s="15"/>
      <c r="B20" s="15"/>
      <c r="C20" s="15"/>
      <c r="D20" s="15"/>
      <c r="E20" s="9" t="s">
        <v>34</v>
      </c>
      <c r="F20" s="9"/>
      <c r="G20" s="17">
        <f ca="1">ROUND(SUM(INDIRECT(ADDRESS(ROW()+(-1), COLUMN()+(0), 1)),INDIRECT(ADDRESS(ROW()+(-2), COLUMN()+(0), 1))), 2)</f>
        <v>5.03</v>
      </c>
    </row>
    <row r="21" spans="1:7" ht="13.50" thickBot="1" customHeight="1">
      <c r="A21" s="15">
        <v>4</v>
      </c>
      <c r="B21" s="15"/>
      <c r="C21" s="15"/>
      <c r="D21" s="18" t="s">
        <v>35</v>
      </c>
      <c r="E21" s="18"/>
      <c r="F21" s="15"/>
      <c r="G21" s="15"/>
    </row>
    <row r="22" spans="1:7" ht="13.50" thickBot="1" customHeight="1">
      <c r="A22" s="19"/>
      <c r="B22" s="19"/>
      <c r="C22" s="20" t="s">
        <v>36</v>
      </c>
      <c r="D22" s="19" t="s">
        <v>37</v>
      </c>
      <c r="E22" s="13">
        <v>2</v>
      </c>
      <c r="F22" s="14">
        <f ca="1">ROUND(SUM(INDIRECT(ADDRESS(ROW()+(-2), COLUMN()+(1), 1)),INDIRECT(ADDRESS(ROW()+(-6), COLUMN()+(1), 1)),INDIRECT(ADDRESS(ROW()+(-9), COLUMN()+(1), 1))), 2)</f>
        <v>58.43</v>
      </c>
      <c r="G22" s="14">
        <f ca="1">ROUND(INDIRECT(ADDRESS(ROW()+(0), COLUMN()+(-2), 1))*INDIRECT(ADDRESS(ROW()+(0), COLUMN()+(-1), 1))/100, 2)</f>
        <v>1.17</v>
      </c>
    </row>
    <row r="23" spans="1:7" ht="13.50" thickBot="1" customHeight="1">
      <c r="A23" s="8"/>
      <c r="B23" s="8"/>
      <c r="C23" s="8"/>
      <c r="D23" s="8"/>
      <c r="E23" s="21" t="s">
        <v>38</v>
      </c>
      <c r="F23" s="21"/>
      <c r="G23" s="22">
        <f ca="1">ROUND(SUM(INDIRECT(ADDRESS(ROW()+(-1), COLUMN()+(0), 1)),INDIRECT(ADDRESS(ROW()+(-3), COLUMN()+(0), 1)),INDIRECT(ADDRESS(ROW()+(-7), COLUMN()+(0), 1)),INDIRECT(ADDRESS(ROW()+(-10), COLUMN()+(0), 1))), 2)</f>
        <v>59.6</v>
      </c>
    </row>
  </sheetData>
  <mergeCells count="27">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E16:F16"/>
    <mergeCell ref="A17:B17"/>
    <mergeCell ref="D17:E17"/>
    <mergeCell ref="A18:B18"/>
    <mergeCell ref="A19:B19"/>
    <mergeCell ref="A20:B20"/>
    <mergeCell ref="E20:F20"/>
    <mergeCell ref="A21:B21"/>
    <mergeCell ref="D21:E21"/>
    <mergeCell ref="A22:B22"/>
    <mergeCell ref="A23:B23"/>
    <mergeCell ref="E23:F23"/>
  </mergeCells>
  <pageMargins left="0.147638" right="0.147638" top="0.206693" bottom="0.206693" header="0.0" footer="0.0"/>
  <pageSetup paperSize="9" orientation="portrait"/>
  <rowBreaks count="0" manualBreakCount="0">
    </rowBreaks>
</worksheet>
</file>