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<sst xmlns="http://schemas.openxmlformats.org/spreadsheetml/2006/main" count="38" uniqueCount="38">
  <si>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</si>
  <si>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NIC011</t>
  </si>
  <si>
    <t xml:space="preserve">m²</t>
  </si>
  <si>
    <t xml:space="preserve">Impermeabilización de platea de cimentación, con láminas asfálticas.</t>
  </si>
  <si>
    <r>
      <rPr>
        <sz val="8.25"/>
        <color rgb="FF000000"/>
        <rFont val="Arial"/>
        <family val="2"/>
      </rPr>
      <t xml:space="preserve">Impermeabilización de platea de cimentación, con lámina de betún modificado con elastómero SBS, de 4 mm de espesor, con armadura de fieltro de poliéster reforzado y estabilizado de 150 g/m², de superficie no protegida, totalmente adherida al soporte con soplete, colocada con empalmes en la base de la platea de cimentación, sobre una capa de concreto pobre, previa imprimación con emulsión asfáltica aniónica con cargas, y protegida con una capa antipunzonante de geotextil de polipropileno-polietileno, (125 g/m²), preparada para recibir directamente el concreto de la platea de cimentación. Incluso banda de refuerzo de lámina de betún modificado con elastómero SBS, para la resolución del perímetro. El precio no incluye la capa de concreto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</si>
  <si>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</si>
  <si>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</si>
  <si>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</si>
  <si>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</si>
  <si>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</si>
  <si>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</si>
  <si>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</si>
  <si>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</si>
  <si>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</si>
  <si>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</si>
  <si>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mt14lba010m</t>
  </si>
  <si>
    <t xml:space="preserve">m²</t>
  </si>
  <si>
    <t xml:space="preserve">Lámina de betún modificado con elastómero SBS, de 4 mm de espesor, masa nominal 4,8 kg/m², con armadura de fieltro de poliéster reforzado y estabilizado de 150 g/m², de superficie no protegida, y coeficiente de difusión frente al gas radón 7x10-12 m²/s.</t>
  </si>
  <si>
    <t xml:space="preserve">mt14lba100a</t>
  </si>
  <si>
    <t xml:space="preserve">m</t>
  </si>
  <si>
    <t xml:space="preserve">Banda de refuerzo de lámina de betún modificado con elastómero SBS, de 33 cm de anchura, acabada con film plástico termofusible en ambas caras.</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</si>
  <si>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</si>
  <si>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</si>
  <si>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al ensayo de perforación dinámica según ISO 13433 inferior a 28 mm, resistencia CBR a punzonamiento 1,56 kN y una masa superficial de 125 g/m².</t>
  </si>
  <si>
    <t xml:space="preserve">Subtotal materiales:</t>
  </si>
  <si>
    <t xml:space="preserve">Mano de obra</t>
  </si>
  <si>
    <t xml:space="preserve">mo029</t>
  </si>
  <si>
    <t xml:space="preserve">h</t>
  </si>
  <si>
    <t xml:space="preserve">Operario aplicador de láminas impermeabilizantes.</t>
  </si>
  <si>
    <t xml:space="preserve">mo067</t>
  </si>
  <si>
    <t xml:space="preserve">h</t>
  </si>
  <si>
    <t xml:space="preserve">Oficial aplicador de láminas impermeabilizantes.</t>
  </si>
  <si>
    <t xml:space="preserve">Subtotal mano de obra:</t>
  </si>
  <si>
    <t xml:space="preserve">Herramientas</t>
  </si>
  <si>
    <t xml:space="preserve">%</t>
  </si>
  <si>
    <t xml:space="preserve">Herramientas</t>
  </si>
  <si>
    <t xml:space="preserve">Coste de mantenimiento decenal: S/. 1,94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</si>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</sst>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29" customWidth="1"/>
    <col min="3" max="3" width="7.31" customWidth="1"/>
    <col min="4" max="4" width="74.46"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15.6</v>
      </c>
      <c r="G10" s="12">
        <f ca="1">ROUND(INDIRECT(ADDRESS(ROW()+(0), COLUMN()+(-2), 1))*INDIRECT(ADDRESS(ROW()+(0), COLUMN()+(-1), 1)), 2)</f>
        <v>7.8</v>
      </c>
    </row>
    <row r="11" spans="1:7" ht="34.50" thickBot="1" customHeight="1">
      <c r="A11" s="1" t="s">
        <v>15</v>
      </c>
      <c r="B11" s="1"/>
      <c r="C11" s="10" t="s">
        <v>16</v>
      </c>
      <c r="D11" s="1" t="s">
        <v>17</v>
      </c>
      <c r="E11" s="11">
        <v>1.1</v>
      </c>
      <c r="F11" s="12">
        <v>38.92</v>
      </c>
      <c r="G11" s="12">
        <f ca="1">ROUND(INDIRECT(ADDRESS(ROW()+(0), COLUMN()+(-2), 1))*INDIRECT(ADDRESS(ROW()+(0), COLUMN()+(-1), 1)), 2)</f>
        <v>42.81</v>
      </c>
    </row>
    <row r="12" spans="1:7" ht="24.00" thickBot="1" customHeight="1">
      <c r="A12" s="1" t="s">
        <v>18</v>
      </c>
      <c r="B12" s="1"/>
      <c r="C12" s="10" t="s">
        <v>19</v>
      </c>
      <c r="D12" s="1" t="s">
        <v>20</v>
      </c>
      <c r="E12" s="11">
        <v>0.5</v>
      </c>
      <c r="F12" s="12">
        <v>13.41</v>
      </c>
      <c r="G12" s="12">
        <f ca="1">ROUND(INDIRECT(ADDRESS(ROW()+(0), COLUMN()+(-2), 1))*INDIRECT(ADDRESS(ROW()+(0), COLUMN()+(-1), 1)), 2)</f>
        <v>6.71</v>
      </c>
    </row>
    <row r="13" spans="1:7" ht="55.50" thickBot="1" customHeight="1">
      <c r="A13" s="1" t="s">
        <v>21</v>
      </c>
      <c r="B13" s="1"/>
      <c r="C13" s="10" t="s">
        <v>22</v>
      </c>
      <c r="D13" s="1" t="s">
        <v>23</v>
      </c>
      <c r="E13" s="13">
        <v>1.1</v>
      </c>
      <c r="F13" s="14">
        <v>7.25</v>
      </c>
      <c r="G13" s="14">
        <f ca="1">ROUND(INDIRECT(ADDRESS(ROW()+(0), COLUMN()+(-2), 1))*INDIRECT(ADDRESS(ROW()+(0), COLUMN()+(-1), 1)), 2)</f>
        <v>7.98</v>
      </c>
    </row>
    <row r="14" spans="1:7" ht="13.50" thickBot="1" customHeight="1">
      <c r="A14" s="15"/>
      <c r="B14" s="15"/>
      <c r="C14" s="15"/>
      <c r="D14" s="15"/>
      <c r="E14" s="9" t="s">
        <v>24</v>
      </c>
      <c r="F14" s="9"/>
      <c r="G14" s="17">
        <f ca="1">ROUND(SUM(INDIRECT(ADDRESS(ROW()+(-1), COLUMN()+(0), 1)),INDIRECT(ADDRESS(ROW()+(-2), COLUMN()+(0), 1)),INDIRECT(ADDRESS(ROW()+(-3), COLUMN()+(0), 1)),INDIRECT(ADDRESS(ROW()+(-4), COLUMN()+(0), 1))), 2)</f>
        <v>65.3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0.148</v>
      </c>
      <c r="F16" s="12">
        <v>31.48</v>
      </c>
      <c r="G16" s="12">
        <f ca="1">ROUND(INDIRECT(ADDRESS(ROW()+(0), COLUMN()+(-2), 1))*INDIRECT(ADDRESS(ROW()+(0), COLUMN()+(-1), 1)), 2)</f>
        <v>4.66</v>
      </c>
    </row>
    <row r="17" spans="1:7" ht="13.50" thickBot="1" customHeight="1">
      <c r="A17" s="1" t="s">
        <v>29</v>
      </c>
      <c r="B17" s="1"/>
      <c r="C17" s="10" t="s">
        <v>30</v>
      </c>
      <c r="D17" s="1" t="s">
        <v>31</v>
      </c>
      <c r="E17" s="13">
        <v>0.148</v>
      </c>
      <c r="F17" s="14">
        <v>21.86</v>
      </c>
      <c r="G17" s="14">
        <f ca="1">ROUND(INDIRECT(ADDRESS(ROW()+(0), COLUMN()+(-2), 1))*INDIRECT(ADDRESS(ROW()+(0), COLUMN()+(-1), 1)), 2)</f>
        <v>3.24</v>
      </c>
    </row>
    <row r="18" spans="1:7" ht="13.50" thickBot="1" customHeight="1">
      <c r="A18" s="15"/>
      <c r="B18" s="15"/>
      <c r="C18" s="15"/>
      <c r="D18" s="15"/>
      <c r="E18" s="9" t="s">
        <v>32</v>
      </c>
      <c r="F18" s="9"/>
      <c r="G18" s="17">
        <f ca="1">ROUND(SUM(INDIRECT(ADDRESS(ROW()+(-1), COLUMN()+(0), 1)),INDIRECT(ADDRESS(ROW()+(-2), COLUMN()+(0), 1))), 2)</f>
        <v>7.9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73.2</v>
      </c>
      <c r="G20" s="14">
        <f ca="1">ROUND(INDIRECT(ADDRESS(ROW()+(0), COLUMN()+(-2), 1))*INDIRECT(ADDRESS(ROW()+(0), COLUMN()+(-1), 1))/100, 2)</f>
        <v>1.46</v>
      </c>
    </row>
    <row r="21" spans="1:7" ht="13.50" thickBot="1" customHeight="1">
      <c r="A21" s="21" t="s">
        <v>36</v>
      </c>
      <c r="B21" s="21"/>
      <c r="C21" s="22"/>
      <c r="D21" s="23"/>
      <c r="E21" s="24" t="s">
        <v>37</v>
      </c>
      <c r="F21" s="25"/>
      <c r="G21" s="26">
        <f ca="1">ROUND(SUM(INDIRECT(ADDRESS(ROW()+(-1), COLUMN()+(0), 1)),INDIRECT(ADDRESS(ROW()+(-3), COLUMN()+(0), 1)),INDIRECT(ADDRESS(ROW()+(-7), COLUMN()+(0), 1))), 2)</f>
        <v>74.66</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