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<sst xmlns="http://schemas.openxmlformats.org/spreadsheetml/2006/main" count="41" uniqueCount="41">
  <si>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</si>
  <si>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NID050</t>
  </si>
  <si>
    <t xml:space="preserve">m²</t>
  </si>
  <si>
    <t xml:space="preserve">Impermeabilización de jardinera. Sistema "SCHLÜTER-SYSTEMS".</t>
  </si>
  <si>
    <r>
      <rPr>
        <sz val="8.25"/>
        <color rgb="FF000000"/>
        <rFont val="Arial"/>
        <family val="2"/>
      </rPr>
      <t xml:space="preserve">Impermeabilización de jardinera. Sistema "SCHLÜTER-SYSTEMS", formado por lámina de polietileno, impermeabilizante y difusora de vapor de agua, Schlüter-KERDI DS "SCHLÜTER-SYSTEMS", con ambas caras revestidas de geotextil no tejido, de 0,5 mm de espesor, fijada al soporte con adhesivo cementoso de fraguado normal, C1, extendido con plancha dentada, preparada para recibir el revestimiento. Incluso adhesivo bicomponente, Schlüter-KERDI-COLL-L "SCHLÜTER-SYSTEMS", banda de refuerzo Schlüter-KERDI-KEBA 100/125 y fragua adhesiva elástica monocomponente, Schlüter-KERDI-FIX "SCHLÜTER-SYSTEMS". El precio no incluye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</si>
  <si>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</si>
  <si>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</si>
  <si>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</si>
  <si>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</si>
  <si>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</si>
  <si>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</si>
  <si>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</si>
  <si>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mt09mcr021g</t>
  </si>
  <si>
    <t xml:space="preserve">kg</t>
  </si>
  <si>
    <t xml:space="preserve">Adhesivo cementoso de fraguado normal, C1, color gris.</t>
  </si>
  <si>
    <t xml:space="preserve">mt15res015a</t>
  </si>
  <si>
    <t xml:space="preserve">m²</t>
  </si>
  <si>
    <t xml:space="preserve">Lámina de polietileno, impermeabilizante y difusora de vapor de agua, Schlüter-KERDI DS "SCHLÜTER-SYSTEMS", con ambas caras revestidas de geotextil no tejido, de 0,5 mm de espesor, suministrada en rollos de 30 m de longitud.</t>
  </si>
  <si>
    <t xml:space="preserve">mt15res060d</t>
  </si>
  <si>
    <t xml:space="preserve">kg</t>
  </si>
  <si>
    <t xml:space="preserve">Adhesivo bicomponente, Schlüter-KERDI-COLL-L "SCHLÜTER-SYSTEMS", a base de una dispersión acrílica sin disolventes y polvo de cemento, para el sellado de juntas.</t>
  </si>
  <si>
    <t xml:space="preserve">mt15res020ob</t>
  </si>
  <si>
    <t xml:space="preserve">m</t>
  </si>
  <si>
    <t xml:space="preserve">Banda de sellado, Schlüter-KERDI-KEBA 100/125 "SCHLÜTER-SYSTEMS", de 125 mm de anchura y 0,1 mm de espesor, para lámina impermeabilizante flexible de polietileno, con ambas caras revestidas de geotextil no tejido, suministrada en rollos de 30 m de longitud.</t>
  </si>
  <si>
    <t xml:space="preserve">mt15res070a</t>
  </si>
  <si>
    <t xml:space="preserve">Ud</t>
  </si>
  <si>
    <t xml:space="preserve">Cartucho de fragua adhesiva elástica monocomponente, Schlüter-KERDI-FIX "SCHLÜTER-SYSTEMS", a base de polímeros híbridos neutros (MS), de 290 ml, color gris o blanco y acabado brillante.</t>
  </si>
  <si>
    <t xml:space="preserve">Subtotal materiales:</t>
  </si>
  <si>
    <t xml:space="preserve">Mano de obra</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</si>
  <si>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</si>
  <si>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</si>
  <si>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</si>
  <si>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</si>
  <si>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</si>
  <si>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</si>
  <si>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Subtotal mano de obra:</t>
  </si>
  <si>
    <t xml:space="preserve">Herramientas</t>
  </si>
  <si>
    <t xml:space="preserve">%</t>
  </si>
  <si>
    <t xml:space="preserve">Herramientas</t>
  </si>
  <si>
    <t xml:space="preserve">Coste de mantenimiento decenal: S/. 4,68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</si>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</sst>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14" customWidth="1"/>
    <col min="4" max="4" width="73.78"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0.6</v>
      </c>
      <c r="F10" s="12">
        <v>1.06</v>
      </c>
      <c r="G10" s="12">
        <f ca="1">ROUND(INDIRECT(ADDRESS(ROW()+(0), COLUMN()+(-2), 1))*INDIRECT(ADDRESS(ROW()+(0), COLUMN()+(-1), 1)), 2)</f>
        <v>0.64</v>
      </c>
    </row>
    <row r="11" spans="1:7" ht="34.50" thickBot="1" customHeight="1">
      <c r="A11" s="1" t="s">
        <v>15</v>
      </c>
      <c r="B11" s="1"/>
      <c r="C11" s="10" t="s">
        <v>16</v>
      </c>
      <c r="D11" s="1" t="s">
        <v>17</v>
      </c>
      <c r="E11" s="11">
        <v>1.1</v>
      </c>
      <c r="F11" s="12">
        <v>107.09</v>
      </c>
      <c r="G11" s="12">
        <f ca="1">ROUND(INDIRECT(ADDRESS(ROW()+(0), COLUMN()+(-2), 1))*INDIRECT(ADDRESS(ROW()+(0), COLUMN()+(-1), 1)), 2)</f>
        <v>117.8</v>
      </c>
    </row>
    <row r="12" spans="1:7" ht="24.00" thickBot="1" customHeight="1">
      <c r="A12" s="1" t="s">
        <v>18</v>
      </c>
      <c r="B12" s="1"/>
      <c r="C12" s="10" t="s">
        <v>19</v>
      </c>
      <c r="D12" s="1" t="s">
        <v>20</v>
      </c>
      <c r="E12" s="11">
        <v>0.3</v>
      </c>
      <c r="F12" s="12">
        <v>56.23</v>
      </c>
      <c r="G12" s="12">
        <f ca="1">ROUND(INDIRECT(ADDRESS(ROW()+(0), COLUMN()+(-2), 1))*INDIRECT(ADDRESS(ROW()+(0), COLUMN()+(-1), 1)), 2)</f>
        <v>16.87</v>
      </c>
    </row>
    <row r="13" spans="1:7" ht="45.00" thickBot="1" customHeight="1">
      <c r="A13" s="1" t="s">
        <v>21</v>
      </c>
      <c r="B13" s="1"/>
      <c r="C13" s="10" t="s">
        <v>22</v>
      </c>
      <c r="D13" s="1" t="s">
        <v>23</v>
      </c>
      <c r="E13" s="11">
        <v>1.2</v>
      </c>
      <c r="F13" s="12">
        <v>18.96</v>
      </c>
      <c r="G13" s="12">
        <f ca="1">ROUND(INDIRECT(ADDRESS(ROW()+(0), COLUMN()+(-2), 1))*INDIRECT(ADDRESS(ROW()+(0), COLUMN()+(-1), 1)), 2)</f>
        <v>22.75</v>
      </c>
    </row>
    <row r="14" spans="1:7" ht="34.50" thickBot="1" customHeight="1">
      <c r="A14" s="1" t="s">
        <v>24</v>
      </c>
      <c r="B14" s="1"/>
      <c r="C14" s="10" t="s">
        <v>25</v>
      </c>
      <c r="D14" s="1" t="s">
        <v>26</v>
      </c>
      <c r="E14" s="13">
        <v>0.06</v>
      </c>
      <c r="F14" s="14">
        <v>112.52</v>
      </c>
      <c r="G14" s="14">
        <f ca="1">ROUND(INDIRECT(ADDRESS(ROW()+(0), COLUMN()+(-2), 1))*INDIRECT(ADDRESS(ROW()+(0), COLUMN()+(-1), 1)), 2)</f>
        <v>6.75</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164.81</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0.222</v>
      </c>
      <c r="F17" s="12">
        <v>31.48</v>
      </c>
      <c r="G17" s="12">
        <f ca="1">ROUND(INDIRECT(ADDRESS(ROW()+(0), COLUMN()+(-2), 1))*INDIRECT(ADDRESS(ROW()+(0), COLUMN()+(-1), 1)), 2)</f>
        <v>6.99</v>
      </c>
    </row>
    <row r="18" spans="1:7" ht="13.50" thickBot="1" customHeight="1">
      <c r="A18" s="1" t="s">
        <v>32</v>
      </c>
      <c r="B18" s="1"/>
      <c r="C18" s="10" t="s">
        <v>33</v>
      </c>
      <c r="D18" s="1" t="s">
        <v>34</v>
      </c>
      <c r="E18" s="13">
        <v>0.222</v>
      </c>
      <c r="F18" s="14">
        <v>21.86</v>
      </c>
      <c r="G18" s="14">
        <f ca="1">ROUND(INDIRECT(ADDRESS(ROW()+(0), COLUMN()+(-2), 1))*INDIRECT(ADDRESS(ROW()+(0), COLUMN()+(-1), 1)), 2)</f>
        <v>4.85</v>
      </c>
    </row>
    <row r="19" spans="1:7" ht="13.50" thickBot="1" customHeight="1">
      <c r="A19" s="15"/>
      <c r="B19" s="15"/>
      <c r="C19" s="15"/>
      <c r="D19" s="15"/>
      <c r="E19" s="9" t="s">
        <v>35</v>
      </c>
      <c r="F19" s="9"/>
      <c r="G19" s="17">
        <f ca="1">ROUND(SUM(INDIRECT(ADDRESS(ROW()+(-1), COLUMN()+(0), 1)),INDIRECT(ADDRESS(ROW()+(-2), COLUMN()+(0), 1))), 2)</f>
        <v>11.84</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176.65</v>
      </c>
      <c r="G21" s="14">
        <f ca="1">ROUND(INDIRECT(ADDRESS(ROW()+(0), COLUMN()+(-2), 1))*INDIRECT(ADDRESS(ROW()+(0), COLUMN()+(-1), 1))/100, 2)</f>
        <v>3.53</v>
      </c>
    </row>
    <row r="22" spans="1:7" ht="13.50" thickBot="1" customHeight="1">
      <c r="A22" s="21" t="s">
        <v>39</v>
      </c>
      <c r="B22" s="21"/>
      <c r="C22" s="22"/>
      <c r="D22" s="23"/>
      <c r="E22" s="24" t="s">
        <v>40</v>
      </c>
      <c r="F22" s="25"/>
      <c r="G22" s="26">
        <f ca="1">ROUND(SUM(INDIRECT(ADDRESS(ROW()+(-1), COLUMN()+(0), 1)),INDIRECT(ADDRESS(ROW()+(-3), COLUMN()+(0), 1)),INDIRECT(ADDRESS(ROW()+(-7), COLUMN()+(0), 1))), 2)</f>
        <v>180.18</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