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workbook.xml" ContentType="application/vnd.openxmlformats-officedocument.spreadsheetml.sheet.main+xml"/>
  <Override PartName="/xl/worksheets/sheet1.xml" ContentType="application/vnd.openxmlformats-officedocument.spreadsheetml.worksheet+xml"/>
  <Override PartName="/xl/sharedStrings.xml" ContentType="application/vnd.openxmlformats-officedocument.spreadsheetml.sharedStrings+xml"/>
</Types>
</file>

<file path=_rels/.rels><?xml version="1.0" encoding="utf-8" standalone="yes"?>
<Relationships xmlns="http://schemas.openxmlformats.org/package/2006/relationships">
    <Relationship Id="rId1" Type="http://schemas.openxmlformats.org/officeDocument/2006/relationships/officeDocument" Target="xl/workbook.xml"/>
</Relationships>

</file>

<file path=xl/workbook.xml><?xml version="1.0" encoding="utf-8"?>
<workbook xmlns="http://schemas.openxmlformats.org/spreadsheetml/2006/main" xmlns:r="http://schemas.openxmlformats.org/officeDocument/2006/relationships">
  <fileVersion appName="xl" lastEdited="4" lowestEdited="4" rupBuild="4505"/>
  <workbookPr defaultThemeVersion="124226"/>
  <bookViews>
    <workbookView xWindow="240" yWindow="45" windowWidth="18855" windowHeight="11985"/>
  </bookViews>
  <sheets>
    <sheet name="Hoja 1" sheetId="1" r:id="rId1"/>
  </sheets>
  <calcPr calcId="124519"/>
</workbook>
</file>

<file path=xl/sharedStrings.xml><?xml version="1.0" encoding="utf-8"?>
<sst xmlns="http://schemas.openxmlformats.org/spreadsheetml/2006/main" count="94" uniqueCount="94">
  <si>
    <t xml:space="preserve"/>
  </si>
  <si>
    <t xml:space="preserve">QAB110</t>
  </si>
  <si>
    <t xml:space="preserve">m²</t>
  </si>
  <si>
    <t xml:space="preserve">Techo plano transitable, no ventilado, con piso fijo, para tráfico peatonal privado. Impermeabilización con láminas asfálticas.</t>
  </si>
  <si>
    <r>
      <rPr>
        <sz val="8.25"/>
        <color rgb="FF000000"/>
        <rFont val="Arial"/>
        <family val="2"/>
      </rPr>
      <t xml:space="preserve">Techo plano transitable, no ventilado, con piso fijo, tipo convencional, pendiente del 1% al 5%, para tráfico peatonal privado. FORMACIÓN DE PENDIENTES: mediante encintado de limatesas, limahoyas y juntas con maestras de ladrillo cerámico hueco doble y capa de arcilla expandida, vertida en seco y consolidada en su superficie con lechada de cemento, proporcionando una resistencia a compresión de 1 MPa y con una conductividad térmica de 0,087 W/(mK), con espesor medio de 10 cm; con capa de regularización de mortero de cemento, confeccionado en obra, dosificación 1:6 de 4 cm de espesor, acabado frotachado; AISLAMIENTO TÉRMICO: panel rígido de lana mineral soldable, hidrofugada, de 50 mm de espesor; IMPERMEABILIZACIÓN: tipo monocapa, adherida, formada por una lámina de betún modificado con elastómero SBS, de 3,5 mm de espesor, con armadura de fieltro de poliéster no tejido de 160 g/m², totalmente adherida con soplete; CAPA SEPARADORA BAJO PROTECCIÓN: geotextil no tejido compuesto por fibras de poliéster unidas por agujeteado, (200 g/m²); CAPA DE PROTECCIÓN: piso de baldosas cerámicas de gres rústico 20x20 cm colocadas en capa fina con adhesivo cementoso de fraguado normal, C1 sin ninguna característica adicional, color gris, sobre una capa de regularización de mortero de cemento, confeccionado en obra, dosificación 1:6, de 4 cm de espesor, rejuntadas con mortero de juntas cementoso tipo CG 2, color blanco, para juntas de 2 a 15 mm. Incluso crucetas de PVC. El precio no incluye la ejecución y el sellado de las juntas ni la ejecución de remates en los encuentros con paramentos y desagües.</t>
    </r>
    <r>
      <rPr>
        <sz val="8.25"/>
        <color rgb="FF000000"/>
        <rFont val="Arial"/>
        <family val="2"/>
      </rPr>
      <t xml:space="preserve">
</t>
    </r>
  </si>
  <si>
    <t xml:space="preserve">Código</t>
  </si>
  <si>
    <t xml:space="preserve">Unidad</t>
  </si>
  <si>
    <t xml:space="preserve">Descripción</t>
  </si>
  <si>
    <t xml:space="preserve">Cantidad</t>
  </si>
  <si>
    <r>
      <rPr>
        <b/>
        <sz val="8.25"/>
        <color rgb="FF000000"/>
        <rFont val="Arial"/>
        <family val="2"/>
      </rPr>
      <t xml:space="preserve">Precio</t>
    </r>
    <r>
      <rPr>
        <b/>
        <sz val="8.25"/>
        <color rgb="FF000000"/>
        <rFont val="Arial"/>
        <family val="2"/>
      </rPr>
      <t xml:space="preserve">
</t>
    </r>
    <r>
      <rPr>
        <b/>
        <sz val="8.25"/>
        <color rgb="FF000000"/>
        <rFont val="Arial"/>
        <family val="2"/>
      </rPr>
      <t xml:space="preserve">unitario</t>
    </r>
  </si>
  <si>
    <r>
      <rPr>
        <b/>
        <sz val="8.25"/>
        <color rgb="FF000000"/>
        <rFont val="Arial"/>
        <family val="2"/>
      </rPr>
      <t xml:space="preserve">Precio</t>
    </r>
    <r>
      <rPr>
        <b/>
        <sz val="8.25"/>
        <color rgb="FF000000"/>
        <rFont val="Arial"/>
        <family val="2"/>
      </rPr>
      <t xml:space="preserve">
</t>
    </r>
    <r>
      <rPr>
        <b/>
        <sz val="8.25"/>
        <color rgb="FF000000"/>
        <rFont val="Arial"/>
        <family val="2"/>
      </rPr>
      <t xml:space="preserve">parcial</t>
    </r>
  </si>
  <si>
    <t xml:space="preserve">Materiales</t>
  </si>
  <si>
    <t xml:space="preserve">mt04lvc010c</t>
  </si>
  <si>
    <t xml:space="preserve">Ud</t>
  </si>
  <si>
    <t xml:space="preserve">Ladrillo cerámico hueco doble, para revestir, 24x11,5x9 cm, densidad 780 kg/m³.</t>
  </si>
  <si>
    <t xml:space="preserve">mt01arl030aa</t>
  </si>
  <si>
    <t xml:space="preserve">m³</t>
  </si>
  <si>
    <t xml:space="preserve">Arcilla expandida, suministrada en sacos.</t>
  </si>
  <si>
    <t xml:space="preserve">mt09lec020b</t>
  </si>
  <si>
    <t xml:space="preserve">m³</t>
  </si>
  <si>
    <t xml:space="preserve">Lechada de cemento 1/3 CEM II/B-P 32,5 N.</t>
  </si>
  <si>
    <t xml:space="preserve">mt16pea020b</t>
  </si>
  <si>
    <t xml:space="preserve">m²</t>
  </si>
  <si>
    <t xml:space="preserve">Panel rígido de poliestireno expandido, mecanizado lateral recto, de 20 mm de espesor, resistencia térmica 0,55 m²K/W, conductividad térmica 0,036 W/(mK), para junta de expansión.</t>
  </si>
  <si>
    <t xml:space="preserve">mt08aaa010a</t>
  </si>
  <si>
    <t xml:space="preserve">m³</t>
  </si>
  <si>
    <t xml:space="preserve">Agua.</t>
  </si>
  <si>
    <t xml:space="preserve">mt01arg005a</t>
  </si>
  <si>
    <t xml:space="preserve">t</t>
  </si>
  <si>
    <t xml:space="preserve">Arena de cantera, para mortero preparado en obra.</t>
  </si>
  <si>
    <t xml:space="preserve">mt08cem000b</t>
  </si>
  <si>
    <t xml:space="preserve">kg</t>
  </si>
  <si>
    <t xml:space="preserve">Cemento gris en sacos.</t>
  </si>
  <si>
    <t xml:space="preserve">mt16lrc010fd</t>
  </si>
  <si>
    <t xml:space="preserve">m²</t>
  </si>
  <si>
    <t xml:space="preserve">Panel rígido de lana mineral soldable, hidrofugada, revestido con betún asfáltico y film de polipropileno termofusible, de 50 mm de espesor, resistencia térmica &gt;= 1,3 m²K/W, conductividad térmica 0,038 W/(mK), Euroclase F de reacción al fuego.</t>
  </si>
  <si>
    <t xml:space="preserve">mt14lba010g</t>
  </si>
  <si>
    <t xml:space="preserve">m²</t>
  </si>
  <si>
    <t xml:space="preserve">Lámina de betún modificado con elastómero SBS, de 3,5 mm de espesor, masa nominal 4 kg/m², con armadura de fieltro de poliéster no tejido de 160 g/m², de superficie no protegida.</t>
  </si>
  <si>
    <t xml:space="preserve">mt14gsa020ce</t>
  </si>
  <si>
    <t xml:space="preserve">m²</t>
  </si>
  <si>
    <t xml:space="preserve">Geotextil no tejido compuesto por fibras de poliéster unidas por agujeteado, con una resistencia a la tracción longitudinal de 1,63 kN/m, una resistencia a la tracción transversal de 2,08 kN/m, una apertura de cono al ensayo de perforación dinámica según ISO 13433 inferior a 27 mm, resistencia CBR a punzonamiento 0,4 kN y una masa superficial de 200 g/m².</t>
  </si>
  <si>
    <t xml:space="preserve">mt09mcr021g</t>
  </si>
  <si>
    <t xml:space="preserve">kg</t>
  </si>
  <si>
    <t xml:space="preserve">Adhesivo cementoso de fraguado normal, C1, color gris.</t>
  </si>
  <si>
    <t xml:space="preserve">mt18bcr010he800</t>
  </si>
  <si>
    <t xml:space="preserve">m²</t>
  </si>
  <si>
    <t xml:space="preserve">Baldosa cerámica de gres rústico, 20x20 cm, S/. 8,00/m², capacidad de absorción de agua 3%&lt;=E&lt;6%.</t>
  </si>
  <si>
    <t xml:space="preserve">mt18acc050b</t>
  </si>
  <si>
    <t xml:space="preserve">Ud</t>
  </si>
  <si>
    <t xml:space="preserve">Crucetas de PVC para separación entre 3 y 15 mm.</t>
  </si>
  <si>
    <t xml:space="preserve">mt18rcr010a300</t>
  </si>
  <si>
    <t xml:space="preserve">m</t>
  </si>
  <si>
    <t xml:space="preserve">Contrazócalo cerámico de gres rústico, de 7 cm de anchura, S/. 3,00/m.</t>
  </si>
  <si>
    <t xml:space="preserve">mt09mcp020fv</t>
  </si>
  <si>
    <t xml:space="preserve">kg</t>
  </si>
  <si>
    <t xml:space="preserve">Mortero de juntas cementoso tipo CG2, color blanco, para juntas de 2 a 15 mm, compuesto por cemento de alta resistencia, cuarzo, aditivos especiales, pigmentos y resinas sintéticas.</t>
  </si>
  <si>
    <t xml:space="preserve">Subtotal materiales:</t>
  </si>
  <si>
    <t xml:space="preserve">Equipos</t>
  </si>
  <si>
    <t xml:space="preserve">mq06hor010</t>
  </si>
  <si>
    <t xml:space="preserve">h</t>
  </si>
  <si>
    <t xml:space="preserve">Mezcladora de concreto.</t>
  </si>
  <si>
    <t xml:space="preserve">Subtotal equipos:</t>
  </si>
  <si>
    <t xml:space="preserve">Mano de obra</t>
  </si>
  <si>
    <t xml:space="preserve">mo020</t>
  </si>
  <si>
    <t xml:space="preserve">h</t>
  </si>
  <si>
    <t xml:space="preserve">Operario de construcción.</t>
  </si>
  <si>
    <t xml:space="preserve">mo113</t>
  </si>
  <si>
    <t xml:space="preserve">h</t>
  </si>
  <si>
    <t xml:space="preserve">Peón de construcción.</t>
  </si>
  <si>
    <t xml:space="preserve">mo029</t>
  </si>
  <si>
    <t xml:space="preserve">h</t>
  </si>
  <si>
    <t xml:space="preserve">Operario aplicador de láminas impermeabilizantes.</t>
  </si>
  <si>
    <t xml:space="preserve">mo067</t>
  </si>
  <si>
    <t xml:space="preserve">h</t>
  </si>
  <si>
    <t xml:space="preserve">Oficial aplicador de láminas impermeabilizantes.</t>
  </si>
  <si>
    <t xml:space="preserve">mo054</t>
  </si>
  <si>
    <t xml:space="preserve">h</t>
  </si>
  <si>
    <t xml:space="preserve">Operario en aislamiento.</t>
  </si>
  <si>
    <t xml:space="preserve">mo101</t>
  </si>
  <si>
    <t xml:space="preserve">h</t>
  </si>
  <si>
    <t xml:space="preserve">Oficial en aislamientos.</t>
  </si>
  <si>
    <t xml:space="preserve">mo023</t>
  </si>
  <si>
    <t xml:space="preserve">h</t>
  </si>
  <si>
    <t xml:space="preserve">Operario colocador de pisos.</t>
  </si>
  <si>
    <t xml:space="preserve">mo061</t>
  </si>
  <si>
    <t xml:space="preserve">h</t>
  </si>
  <si>
    <t xml:space="preserve">Oficial colocador de pisos.</t>
  </si>
  <si>
    <t xml:space="preserve">Subtotal mano de obra:</t>
  </si>
  <si>
    <t xml:space="preserve">Herramientas</t>
  </si>
  <si>
    <t xml:space="preserve">%</t>
  </si>
  <si>
    <t xml:space="preserve">Herramientas</t>
  </si>
  <si>
    <t xml:space="preserve">Coste de mantenimiento decenal: S/. 80,60 en los primeros 10 años.</t>
  </si>
  <si>
    <r>
      <rPr>
        <b/>
        <sz val="8.25"/>
        <color rgb="FF000000"/>
        <rFont val="Arial"/>
        <family val="2"/>
      </rPr>
      <t xml:space="preserve">Costos directos</t>
    </r>
    <r>
      <rPr>
        <sz val="8.25"/>
        <color rgb="FF000000"/>
        <rFont val="Arial"/>
        <family val="2"/>
      </rPr>
      <t xml:space="preserve"> </t>
    </r>
    <r>
      <rPr>
        <sz val="8.25"/>
        <color rgb="FF000000"/>
        <rFont val="Arial"/>
        <family val="2"/>
      </rPr>
      <t xml:space="preserve">(1+2+3+4)</t>
    </r>
    <r>
      <rPr>
        <sz val="8.25"/>
        <color rgb="FF000000"/>
        <rFont val="Arial"/>
        <family val="2"/>
      </rPr>
      <t xml:space="preserve">:</t>
    </r>
  </si>
</sst>
</file>

<file path=xl/styles.xml><?xml version="1.0" encoding="utf-8"?>
<styleSheet xmlns="http://schemas.openxmlformats.org/spreadsheetml/2006/main">
  <numFmts count="2">
    <numFmt numFmtId="200" formatCode="0.000"/>
    <numFmt numFmtId="201" formatCode="0.00"/>
  </numFmts>
  <fonts count="2">
    <font>
      <sz val="8.25"/>
      <color rgb="FF000000"/>
      <name val="Arial"/>
      <family val="2"/>
    </font>
    <font>
      <b/>
      <sz val="8.25"/>
      <color rgb="FF000000"/>
      <name val="Arial"/>
      <family val="2"/>
    </font>
  </fonts>
  <fills count="2">
    <fill>
      <patternFill patternType="none"/>
    </fill>
    <fill>
      <patternFill patternType="gray125"/>
    </fill>
  </fills>
  <borders count="8">
    <border>
      <left/>
      <right/>
      <top/>
      <bottom/>
      <diagonal/>
    </border>
    <border>
      <left style="thin">
        <color rgb="FF000000"/>
      </left>
      <right style="thin">
        <color rgb="FF000000"/>
      </right>
      <top style="thin">
        <color rgb="FF000000"/>
      </top>
      <bottom style="thin">
        <color rgb="FF000000"/>
      </bottom>
      <diagonal/>
    </border>
    <border>
      <left/>
      <right/>
      <top/>
      <bottom style="thin">
        <color rgb="FF000000"/>
      </bottom>
      <diagonal/>
    </border>
    <border>
      <left/>
      <right/>
      <top style="thin">
        <color rgb="FF000000"/>
      </top>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
      <left style="thin">
        <color rgb="FF000000"/>
      </left>
      <right/>
      <top style="thin">
        <color rgb="FF000000"/>
      </top>
      <bottom/>
      <diagonal/>
    </border>
  </borders>
  <cellStyleXfs count="1">
    <xf numFmtId="0" fontId="0" fillId="0" borderId="0"/>
  </cellStyleXfs>
  <cellXfs count="27">
    <xf numFmtId="0" fontId="0" fillId="0" borderId="0" xfId="0" applyFont="1" applyAlignment="1">
      <alignment horizontal="left" vertical="center" wrapText="0"/>
    </xf>
    <xf numFmtId="0" fontId="0" fillId="0" borderId="0" xfId="0" applyFont="1" applyAlignment="1">
      <alignment horizontal="left" vertical="top" wrapText="1"/>
    </xf>
    <xf numFmtId="0" fontId="1" fillId="0" borderId="0" xfId="0" applyFont="1" applyAlignment="1">
      <alignment horizontal="left" vertical="top" wrapText="1"/>
    </xf>
    <xf numFmtId="0" fontId="1" fillId="0" borderId="0" xfId="0" applyFont="1" applyAlignment="1">
      <alignment horizontal="center" vertical="top" wrapText="1"/>
    </xf>
    <xf numFmtId="0" fontId="0" fillId="0" borderId="0" xfId="0" applyFont="1" applyAlignment="1">
      <alignment horizontal="justify" vertical="top" wrapText="1"/>
    </xf>
    <xf numFmtId="0" fontId="0" fillId="0" borderId="1" xfId="0" applyFont="1" applyAlignment="1">
      <alignment horizontal="left" vertical="top" wrapText="1"/>
    </xf>
    <xf numFmtId="0" fontId="0" fillId="0" borderId="2" xfId="0" applyFont="1" applyAlignment="1">
      <alignment horizontal="center" vertical="bottom" wrapText="1"/>
    </xf>
    <xf numFmtId="0" fontId="0" fillId="0" borderId="2" xfId="0" applyFont="1" applyAlignment="1">
      <alignment horizontal="right" vertical="bottom" wrapText="1"/>
    </xf>
    <xf numFmtId="0" fontId="0" fillId="0" borderId="3" xfId="0" applyFont="1" applyAlignment="1">
      <alignment horizontal="center" vertical="center" wrapText="1"/>
    </xf>
    <xf numFmtId="0" fontId="0" fillId="0" borderId="3" xfId="0" applyFont="1" applyAlignment="1">
      <alignment horizontal="left" vertical="center" wrapText="1"/>
    </xf>
    <xf numFmtId="0" fontId="0" fillId="0" borderId="0" xfId="0" applyFont="1" applyAlignment="1">
      <alignment horizontal="center" vertical="top" wrapText="1"/>
    </xf>
    <xf numFmtId="200" fontId="0" fillId="0" borderId="0" xfId="0" applyFont="1" applyAlignment="1">
      <alignment horizontal="right" vertical="top" wrapText="1"/>
    </xf>
    <xf numFmtId="201" fontId="0" fillId="0" borderId="0" xfId="0" applyFont="1" applyAlignment="1">
      <alignment horizontal="right" vertical="top" wrapText="1"/>
    </xf>
    <xf numFmtId="200" fontId="0" fillId="0" borderId="2" xfId="0" applyFont="1" applyAlignment="1">
      <alignment horizontal="right" vertical="top" wrapText="1"/>
    </xf>
    <xf numFmtId="201" fontId="0" fillId="0" borderId="2" xfId="0" applyFont="1" applyAlignment="1">
      <alignment horizontal="right" vertical="top" wrapText="1"/>
    </xf>
    <xf numFmtId="0" fontId="0" fillId="0" borderId="0" xfId="0" applyFont="1" applyAlignment="1">
      <alignment horizontal="center" vertical="center" wrapText="1"/>
    </xf>
    <xf numFmtId="201" fontId="1" fillId="0" borderId="0" xfId="0" applyFont="1" applyAlignment="1">
      <alignment horizontal="right" vertical="top" wrapText="1"/>
    </xf>
    <xf numFmtId="201" fontId="1" fillId="0" borderId="3" xfId="0" applyFont="1" applyAlignment="1">
      <alignment horizontal="right" vertical="top" wrapText="1"/>
    </xf>
    <xf numFmtId="0" fontId="0" fillId="0" borderId="0" xfId="0" applyFont="1" applyAlignment="1">
      <alignment horizontal="left" vertical="center" wrapText="1"/>
    </xf>
    <xf numFmtId="0" fontId="0" fillId="0" borderId="2" xfId="0" applyFont="1" applyAlignment="1">
      <alignment horizontal="left" vertical="top" wrapText="1"/>
    </xf>
    <xf numFmtId="0" fontId="0" fillId="0" borderId="2" xfId="0" applyFont="1" applyAlignment="1">
      <alignment horizontal="center" vertical="top" wrapText="1"/>
    </xf>
    <xf numFmtId="0" fontId="0" fillId="0" borderId="4" xfId="0" applyFont="1" applyAlignment="1">
      <alignment horizontal="left" vertical="top" wrapText="1"/>
    </xf>
    <xf numFmtId="0" fontId="0" fillId="0" borderId="5" xfId="0" applyFont="1" applyAlignment="1">
      <alignment horizontal="left" vertical="top" wrapText="1"/>
    </xf>
    <xf numFmtId="0" fontId="0" fillId="0" borderId="6" xfId="0" applyFont="1" applyAlignment="1">
      <alignment horizontal="left" vertical="top" wrapText="1"/>
    </xf>
    <xf numFmtId="0" fontId="0" fillId="0" borderId="7" xfId="0" applyFont="1" applyAlignment="1">
      <alignment horizontal="right" vertical="center" wrapText="1"/>
    </xf>
    <xf numFmtId="0" fontId="0" fillId="0" borderId="3" xfId="0" applyFont="1" applyAlignment="1">
      <alignment horizontal="right" vertical="center" wrapText="1"/>
    </xf>
    <xf numFmtId="201" fontId="0" fillId="0" borderId="3" xfId="0" applyFont="1" applyAlignment="1">
      <alignment horizontal="right" vertical="top" wrapText="1"/>
    </xf>
  </cellXfs>
  <cellStyles count="1">
    <cellStyle name="Normal" xfId="0" builtinId="0"/>
  </cellStyles>
  <dxfs count="0"/>
  <tableStyles count="0" defaultTableStyle="TableStyleMedium9" defaultPivotStyle="PivotStyleLight16"/>
</styleSheet>
</file>

<file path=xl/_rels/workbook.xml.rels><?xml version="1.0" encoding="utf-8" standalone="yes"?>
<Relationships xmlns="http://schemas.openxmlformats.org/package/2006/relationships">
    <Relationship Id="rId3" Type="http://schemas.openxmlformats.org/officeDocument/2006/relationships/styles" Target="styles.xml"/>
    <Relationship Id="rId1" Type="http://schemas.openxmlformats.org/officeDocument/2006/relationships/worksheet" Target="worksheets/sheet1.xml"/>
    <Relationship Id="rId4" Type="http://schemas.openxmlformats.org/officeDocument/2006/relationships/sharedStrings" Target="sharedStrings.xml"/>
</Relationships>

</file>

<file path=xl/worksheets/sheet1.xml><?xml version="1.0" encoding="utf-8"?>
<worksheet xmlns="http://schemas.openxmlformats.org/spreadsheetml/2006/main" xmlns:r="http://schemas.openxmlformats.org/officeDocument/2006/relationships">
  <dimension ref="A1:E200"/>
  <sheetViews>
    <sheetView tabSelected="1" view="pageLayout" workbookViewId="0">
      <selection activeCell="A1" sqref="A1"/>
    </sheetView>
  </sheetViews>
  <sheetFormatPr baseColWidth="10" defaultRowHeight="15"/>
  <cols>
    <col min="1" max="1" width="8.33" customWidth="1"/>
    <col min="2" max="2" width="6.29" customWidth="1"/>
    <col min="3" max="3" width="1.53" customWidth="1"/>
    <col min="4" max="4" width="7.65" customWidth="1"/>
    <col min="5" max="5" width="69.70" customWidth="1"/>
    <col min="6" max="6" width="13.09" customWidth="1"/>
    <col min="7" max="7" width="12.92" customWidth="1"/>
    <col min="8" max="8" width="9.01" customWidth="1"/>
  </cols>
  <sheetData>
    <row r="1" spans="1:1" ht="2.25" thickBot="1" customHeight="1">
      <c r="A1" s="1" t="s">
        <v>0</v>
      </c>
      <c r="B1" s="1"/>
      <c r="C1" s="1"/>
      <c r="D1" s="1"/>
      <c r="E1" s="1"/>
      <c r="F1" s="1"/>
      <c r="G1" s="1"/>
      <c r="H1" s="1"/>
    </row>
    <row r="3" spans="1:8" ht="24.00" thickBot="1" customHeight="1">
      <c r="A3" s="2" t="s">
        <v>1</v>
      </c>
      <c r="B3" s="3" t="s">
        <v>2</v>
      </c>
      <c r="C3" s="2" t="s">
        <v>3</v>
      </c>
      <c r="D3" s="2"/>
      <c r="E3" s="2"/>
      <c r="F3" s="2"/>
      <c r="G3" s="2"/>
      <c r="H3" s="2"/>
    </row>
    <row r="5" spans="1:8" ht="139.50" thickBot="1" customHeight="1">
      <c r="A5" s="5" t="s">
        <v>4</v>
      </c>
      <c r="B5" s="5"/>
      <c r="C5" s="5"/>
      <c r="D5" s="5"/>
      <c r="E5" s="5"/>
      <c r="F5" s="5"/>
      <c r="G5" s="5"/>
      <c r="H5" s="5"/>
    </row>
    <row r="8" spans="1:8" ht="24.00" thickBot="1" customHeight="1">
      <c r="A8" s="6" t="s">
        <v>5</v>
      </c>
      <c r="B8" s="6"/>
      <c r="C8" s="6"/>
      <c r="D8" s="6" t="s">
        <v>6</v>
      </c>
      <c r="E8" s="6" t="s">
        <v>7</v>
      </c>
      <c r="F8" s="7" t="s">
        <v>8</v>
      </c>
      <c r="G8" s="7" t="s">
        <v>9</v>
      </c>
      <c r="H8" s="7" t="s">
        <v>10</v>
      </c>
    </row>
    <row r="9" spans="1:8" ht="13.50" thickBot="1" customHeight="1">
      <c r="A9" s="8">
        <v>1</v>
      </c>
      <c r="B9" s="8"/>
      <c r="C9" s="8"/>
      <c r="D9" s="8"/>
      <c r="E9" s="9" t="s">
        <v>11</v>
      </c>
      <c r="F9" s="9"/>
      <c r="G9" s="8"/>
      <c r="H9" s="8"/>
    </row>
    <row r="10" spans="1:8" ht="13.50" thickBot="1" customHeight="1">
      <c r="A10" s="1" t="s">
        <v>12</v>
      </c>
      <c r="B10" s="1"/>
      <c r="C10" s="1"/>
      <c r="D10" s="10" t="s">
        <v>13</v>
      </c>
      <c r="E10" s="1" t="s">
        <v>14</v>
      </c>
      <c r="F10" s="11">
        <v>3</v>
      </c>
      <c r="G10" s="12">
        <v>0.41</v>
      </c>
      <c r="H10" s="12">
        <f ca="1">ROUND(INDIRECT(ADDRESS(ROW()+(0), COLUMN()+(-2), 1))*INDIRECT(ADDRESS(ROW()+(0), COLUMN()+(-1), 1)), 2)</f>
        <v>1.23</v>
      </c>
    </row>
    <row r="11" spans="1:8" ht="13.50" thickBot="1" customHeight="1">
      <c r="A11" s="1" t="s">
        <v>15</v>
      </c>
      <c r="B11" s="1"/>
      <c r="C11" s="1"/>
      <c r="D11" s="10" t="s">
        <v>16</v>
      </c>
      <c r="E11" s="1" t="s">
        <v>17</v>
      </c>
      <c r="F11" s="11">
        <v>0.1</v>
      </c>
      <c r="G11" s="12">
        <v>440.01</v>
      </c>
      <c r="H11" s="12">
        <f ca="1">ROUND(INDIRECT(ADDRESS(ROW()+(0), COLUMN()+(-2), 1))*INDIRECT(ADDRESS(ROW()+(0), COLUMN()+(-1), 1)), 2)</f>
        <v>44</v>
      </c>
    </row>
    <row r="12" spans="1:8" ht="13.50" thickBot="1" customHeight="1">
      <c r="A12" s="1" t="s">
        <v>18</v>
      </c>
      <c r="B12" s="1"/>
      <c r="C12" s="1"/>
      <c r="D12" s="10" t="s">
        <v>19</v>
      </c>
      <c r="E12" s="1" t="s">
        <v>20</v>
      </c>
      <c r="F12" s="11">
        <v>0.01</v>
      </c>
      <c r="G12" s="12">
        <v>293.78</v>
      </c>
      <c r="H12" s="12">
        <f ca="1">ROUND(INDIRECT(ADDRESS(ROW()+(0), COLUMN()+(-2), 1))*INDIRECT(ADDRESS(ROW()+(0), COLUMN()+(-1), 1)), 2)</f>
        <v>2.94</v>
      </c>
    </row>
    <row r="13" spans="1:8" ht="34.50" thickBot="1" customHeight="1">
      <c r="A13" s="1" t="s">
        <v>21</v>
      </c>
      <c r="B13" s="1"/>
      <c r="C13" s="1"/>
      <c r="D13" s="10" t="s">
        <v>22</v>
      </c>
      <c r="E13" s="1" t="s">
        <v>23</v>
      </c>
      <c r="F13" s="11">
        <v>0.01</v>
      </c>
      <c r="G13" s="12">
        <v>6.34</v>
      </c>
      <c r="H13" s="12">
        <f ca="1">ROUND(INDIRECT(ADDRESS(ROW()+(0), COLUMN()+(-2), 1))*INDIRECT(ADDRESS(ROW()+(0), COLUMN()+(-1), 1)), 2)</f>
        <v>0.06</v>
      </c>
    </row>
    <row r="14" spans="1:8" ht="13.50" thickBot="1" customHeight="1">
      <c r="A14" s="1" t="s">
        <v>24</v>
      </c>
      <c r="B14" s="1"/>
      <c r="C14" s="1"/>
      <c r="D14" s="10" t="s">
        <v>25</v>
      </c>
      <c r="E14" s="1" t="s">
        <v>26</v>
      </c>
      <c r="F14" s="11">
        <v>0.016</v>
      </c>
      <c r="G14" s="12">
        <v>4.32</v>
      </c>
      <c r="H14" s="12">
        <f ca="1">ROUND(INDIRECT(ADDRESS(ROW()+(0), COLUMN()+(-2), 1))*INDIRECT(ADDRESS(ROW()+(0), COLUMN()+(-1), 1)), 2)</f>
        <v>0.07</v>
      </c>
    </row>
    <row r="15" spans="1:8" ht="13.50" thickBot="1" customHeight="1">
      <c r="A15" s="1" t="s">
        <v>27</v>
      </c>
      <c r="B15" s="1"/>
      <c r="C15" s="1"/>
      <c r="D15" s="10" t="s">
        <v>28</v>
      </c>
      <c r="E15" s="1" t="s">
        <v>29</v>
      </c>
      <c r="F15" s="11">
        <v>0.13</v>
      </c>
      <c r="G15" s="12">
        <v>58.29</v>
      </c>
      <c r="H15" s="12">
        <f ca="1">ROUND(INDIRECT(ADDRESS(ROW()+(0), COLUMN()+(-2), 1))*INDIRECT(ADDRESS(ROW()+(0), COLUMN()+(-1), 1)), 2)</f>
        <v>7.58</v>
      </c>
    </row>
    <row r="16" spans="1:8" ht="13.50" thickBot="1" customHeight="1">
      <c r="A16" s="1" t="s">
        <v>30</v>
      </c>
      <c r="B16" s="1"/>
      <c r="C16" s="1"/>
      <c r="D16" s="10" t="s">
        <v>31</v>
      </c>
      <c r="E16" s="1" t="s">
        <v>32</v>
      </c>
      <c r="F16" s="11">
        <v>20</v>
      </c>
      <c r="G16" s="12">
        <v>0.43</v>
      </c>
      <c r="H16" s="12">
        <f ca="1">ROUND(INDIRECT(ADDRESS(ROW()+(0), COLUMN()+(-2), 1))*INDIRECT(ADDRESS(ROW()+(0), COLUMN()+(-1), 1)), 2)</f>
        <v>8.6</v>
      </c>
    </row>
    <row r="17" spans="1:8" ht="34.50" thickBot="1" customHeight="1">
      <c r="A17" s="1" t="s">
        <v>33</v>
      </c>
      <c r="B17" s="1"/>
      <c r="C17" s="1"/>
      <c r="D17" s="10" t="s">
        <v>34</v>
      </c>
      <c r="E17" s="1" t="s">
        <v>35</v>
      </c>
      <c r="F17" s="11">
        <v>1.05</v>
      </c>
      <c r="G17" s="12">
        <v>67.18</v>
      </c>
      <c r="H17" s="12">
        <f ca="1">ROUND(INDIRECT(ADDRESS(ROW()+(0), COLUMN()+(-2), 1))*INDIRECT(ADDRESS(ROW()+(0), COLUMN()+(-1), 1)), 2)</f>
        <v>70.54</v>
      </c>
    </row>
    <row r="18" spans="1:8" ht="34.50" thickBot="1" customHeight="1">
      <c r="A18" s="1" t="s">
        <v>36</v>
      </c>
      <c r="B18" s="1"/>
      <c r="C18" s="1"/>
      <c r="D18" s="10" t="s">
        <v>37</v>
      </c>
      <c r="E18" s="1" t="s">
        <v>38</v>
      </c>
      <c r="F18" s="11">
        <v>1.1</v>
      </c>
      <c r="G18" s="12">
        <v>19.9</v>
      </c>
      <c r="H18" s="12">
        <f ca="1">ROUND(INDIRECT(ADDRESS(ROW()+(0), COLUMN()+(-2), 1))*INDIRECT(ADDRESS(ROW()+(0), COLUMN()+(-1), 1)), 2)</f>
        <v>21.89</v>
      </c>
    </row>
    <row r="19" spans="1:8" ht="55.50" thickBot="1" customHeight="1">
      <c r="A19" s="1" t="s">
        <v>39</v>
      </c>
      <c r="B19" s="1"/>
      <c r="C19" s="1"/>
      <c r="D19" s="10" t="s">
        <v>40</v>
      </c>
      <c r="E19" s="1" t="s">
        <v>41</v>
      </c>
      <c r="F19" s="11">
        <v>1.05</v>
      </c>
      <c r="G19" s="12">
        <v>3.05</v>
      </c>
      <c r="H19" s="12">
        <f ca="1">ROUND(INDIRECT(ADDRESS(ROW()+(0), COLUMN()+(-2), 1))*INDIRECT(ADDRESS(ROW()+(0), COLUMN()+(-1), 1)), 2)</f>
        <v>3.2</v>
      </c>
    </row>
    <row r="20" spans="1:8" ht="13.50" thickBot="1" customHeight="1">
      <c r="A20" s="1" t="s">
        <v>42</v>
      </c>
      <c r="B20" s="1"/>
      <c r="C20" s="1"/>
      <c r="D20" s="10" t="s">
        <v>43</v>
      </c>
      <c r="E20" s="1" t="s">
        <v>44</v>
      </c>
      <c r="F20" s="11">
        <v>4</v>
      </c>
      <c r="G20" s="12">
        <v>0.98</v>
      </c>
      <c r="H20" s="12">
        <f ca="1">ROUND(INDIRECT(ADDRESS(ROW()+(0), COLUMN()+(-2), 1))*INDIRECT(ADDRESS(ROW()+(0), COLUMN()+(-1), 1)), 2)</f>
        <v>3.92</v>
      </c>
    </row>
    <row r="21" spans="1:8" ht="24.00" thickBot="1" customHeight="1">
      <c r="A21" s="1" t="s">
        <v>45</v>
      </c>
      <c r="B21" s="1"/>
      <c r="C21" s="1"/>
      <c r="D21" s="10" t="s">
        <v>46</v>
      </c>
      <c r="E21" s="1" t="s">
        <v>47</v>
      </c>
      <c r="F21" s="11">
        <v>1.05</v>
      </c>
      <c r="G21" s="12">
        <v>30.28</v>
      </c>
      <c r="H21" s="12">
        <f ca="1">ROUND(INDIRECT(ADDRESS(ROW()+(0), COLUMN()+(-2), 1))*INDIRECT(ADDRESS(ROW()+(0), COLUMN()+(-1), 1)), 2)</f>
        <v>31.79</v>
      </c>
    </row>
    <row r="22" spans="1:8" ht="13.50" thickBot="1" customHeight="1">
      <c r="A22" s="1" t="s">
        <v>48</v>
      </c>
      <c r="B22" s="1"/>
      <c r="C22" s="1"/>
      <c r="D22" s="10" t="s">
        <v>49</v>
      </c>
      <c r="E22" s="1" t="s">
        <v>50</v>
      </c>
      <c r="F22" s="11">
        <v>14</v>
      </c>
      <c r="G22" s="12">
        <v>0.08</v>
      </c>
      <c r="H22" s="12">
        <f ca="1">ROUND(INDIRECT(ADDRESS(ROW()+(0), COLUMN()+(-2), 1))*INDIRECT(ADDRESS(ROW()+(0), COLUMN()+(-1), 1)), 2)</f>
        <v>1.12</v>
      </c>
    </row>
    <row r="23" spans="1:8" ht="13.50" thickBot="1" customHeight="1">
      <c r="A23" s="1" t="s">
        <v>51</v>
      </c>
      <c r="B23" s="1"/>
      <c r="C23" s="1"/>
      <c r="D23" s="10" t="s">
        <v>52</v>
      </c>
      <c r="E23" s="1" t="s">
        <v>53</v>
      </c>
      <c r="F23" s="11">
        <v>0.4</v>
      </c>
      <c r="G23" s="12">
        <v>11.35</v>
      </c>
      <c r="H23" s="12">
        <f ca="1">ROUND(INDIRECT(ADDRESS(ROW()+(0), COLUMN()+(-2), 1))*INDIRECT(ADDRESS(ROW()+(0), COLUMN()+(-1), 1)), 2)</f>
        <v>4.54</v>
      </c>
    </row>
    <row r="24" spans="1:8" ht="34.50" thickBot="1" customHeight="1">
      <c r="A24" s="1" t="s">
        <v>54</v>
      </c>
      <c r="B24" s="1"/>
      <c r="C24" s="1"/>
      <c r="D24" s="10" t="s">
        <v>55</v>
      </c>
      <c r="E24" s="1" t="s">
        <v>56</v>
      </c>
      <c r="F24" s="13">
        <v>0.05</v>
      </c>
      <c r="G24" s="14">
        <v>2.17</v>
      </c>
      <c r="H24" s="14">
        <f ca="1">ROUND(INDIRECT(ADDRESS(ROW()+(0), COLUMN()+(-2), 1))*INDIRECT(ADDRESS(ROW()+(0), COLUMN()+(-1), 1)), 2)</f>
        <v>0.11</v>
      </c>
    </row>
    <row r="25" spans="1:8" ht="13.50" thickBot="1" customHeight="1">
      <c r="A25" s="15"/>
      <c r="B25" s="15"/>
      <c r="C25" s="15"/>
      <c r="D25" s="15"/>
      <c r="E25" s="15"/>
      <c r="F25" s="9" t="s">
        <v>57</v>
      </c>
      <c r="G25" s="9"/>
      <c r="H25" s="17">
        <f ca="1">ROUND(SUM(INDIRECT(ADDRESS(ROW()+(-1), COLUMN()+(0), 1)),INDIRECT(ADDRESS(ROW()+(-2), COLUMN()+(0), 1)),INDIRECT(ADDRESS(ROW()+(-3), COLUMN()+(0), 1)),INDIRECT(ADDRESS(ROW()+(-4), COLUMN()+(0), 1)),INDIRECT(ADDRESS(ROW()+(-5), COLUMN()+(0), 1)),INDIRECT(ADDRESS(ROW()+(-6), COLUMN()+(0), 1)),INDIRECT(ADDRESS(ROW()+(-7), COLUMN()+(0), 1)),INDIRECT(ADDRESS(ROW()+(-8), COLUMN()+(0), 1)),INDIRECT(ADDRESS(ROW()+(-9), COLUMN()+(0), 1)),INDIRECT(ADDRESS(ROW()+(-10), COLUMN()+(0), 1)),INDIRECT(ADDRESS(ROW()+(-11), COLUMN()+(0), 1)),INDIRECT(ADDRESS(ROW()+(-12), COLUMN()+(0), 1)),INDIRECT(ADDRESS(ROW()+(-13), COLUMN()+(0), 1)),INDIRECT(ADDRESS(ROW()+(-14), COLUMN()+(0), 1)),INDIRECT(ADDRESS(ROW()+(-15), COLUMN()+(0), 1))), 2)</f>
        <v>201.59</v>
      </c>
    </row>
    <row r="26" spans="1:8" ht="13.50" thickBot="1" customHeight="1">
      <c r="A26" s="15">
        <v>2</v>
      </c>
      <c r="B26" s="15"/>
      <c r="C26" s="15"/>
      <c r="D26" s="15"/>
      <c r="E26" s="18" t="s">
        <v>58</v>
      </c>
      <c r="F26" s="18"/>
      <c r="G26" s="15"/>
      <c r="H26" s="15"/>
    </row>
    <row r="27" spans="1:8" ht="13.50" thickBot="1" customHeight="1">
      <c r="A27" s="1" t="s">
        <v>59</v>
      </c>
      <c r="B27" s="1"/>
      <c r="C27" s="1"/>
      <c r="D27" s="10" t="s">
        <v>60</v>
      </c>
      <c r="E27" s="1" t="s">
        <v>61</v>
      </c>
      <c r="F27" s="13">
        <v>0.056</v>
      </c>
      <c r="G27" s="14">
        <v>4.64</v>
      </c>
      <c r="H27" s="14">
        <f ca="1">ROUND(INDIRECT(ADDRESS(ROW()+(0), COLUMN()+(-2), 1))*INDIRECT(ADDRESS(ROW()+(0), COLUMN()+(-1), 1)), 2)</f>
        <v>0.26</v>
      </c>
    </row>
    <row r="28" spans="1:8" ht="13.50" thickBot="1" customHeight="1">
      <c r="A28" s="15"/>
      <c r="B28" s="15"/>
      <c r="C28" s="15"/>
      <c r="D28" s="15"/>
      <c r="E28" s="15"/>
      <c r="F28" s="9" t="s">
        <v>62</v>
      </c>
      <c r="G28" s="9"/>
      <c r="H28" s="17">
        <f ca="1">ROUND(SUM(INDIRECT(ADDRESS(ROW()+(-1), COLUMN()+(0), 1))), 2)</f>
        <v>0.26</v>
      </c>
    </row>
    <row r="29" spans="1:8" ht="13.50" thickBot="1" customHeight="1">
      <c r="A29" s="15">
        <v>3</v>
      </c>
      <c r="B29" s="15"/>
      <c r="C29" s="15"/>
      <c r="D29" s="15"/>
      <c r="E29" s="18" t="s">
        <v>63</v>
      </c>
      <c r="F29" s="18"/>
      <c r="G29" s="15"/>
      <c r="H29" s="15"/>
    </row>
    <row r="30" spans="1:8" ht="13.50" thickBot="1" customHeight="1">
      <c r="A30" s="1" t="s">
        <v>64</v>
      </c>
      <c r="B30" s="1"/>
      <c r="C30" s="1"/>
      <c r="D30" s="10" t="s">
        <v>65</v>
      </c>
      <c r="E30" s="1" t="s">
        <v>66</v>
      </c>
      <c r="F30" s="11">
        <v>0.111</v>
      </c>
      <c r="G30" s="12">
        <v>21.66</v>
      </c>
      <c r="H30" s="12">
        <f ca="1">ROUND(INDIRECT(ADDRESS(ROW()+(0), COLUMN()+(-2), 1))*INDIRECT(ADDRESS(ROW()+(0), COLUMN()+(-1), 1)), 2)</f>
        <v>2.4</v>
      </c>
    </row>
    <row r="31" spans="1:8" ht="13.50" thickBot="1" customHeight="1">
      <c r="A31" s="1" t="s">
        <v>67</v>
      </c>
      <c r="B31" s="1"/>
      <c r="C31" s="1"/>
      <c r="D31" s="10" t="s">
        <v>68</v>
      </c>
      <c r="E31" s="1" t="s">
        <v>69</v>
      </c>
      <c r="F31" s="11">
        <v>0.903</v>
      </c>
      <c r="G31" s="12">
        <v>14.43</v>
      </c>
      <c r="H31" s="12">
        <f ca="1">ROUND(INDIRECT(ADDRESS(ROW()+(0), COLUMN()+(-2), 1))*INDIRECT(ADDRESS(ROW()+(0), COLUMN()+(-1), 1)), 2)</f>
        <v>13.03</v>
      </c>
    </row>
    <row r="32" spans="1:8" ht="13.50" thickBot="1" customHeight="1">
      <c r="A32" s="1" t="s">
        <v>70</v>
      </c>
      <c r="B32" s="1"/>
      <c r="C32" s="1"/>
      <c r="D32" s="10" t="s">
        <v>71</v>
      </c>
      <c r="E32" s="1" t="s">
        <v>72</v>
      </c>
      <c r="F32" s="11">
        <v>0.148</v>
      </c>
      <c r="G32" s="12">
        <v>21.66</v>
      </c>
      <c r="H32" s="12">
        <f ca="1">ROUND(INDIRECT(ADDRESS(ROW()+(0), COLUMN()+(-2), 1))*INDIRECT(ADDRESS(ROW()+(0), COLUMN()+(-1), 1)), 2)</f>
        <v>3.21</v>
      </c>
    </row>
    <row r="33" spans="1:8" ht="13.50" thickBot="1" customHeight="1">
      <c r="A33" s="1" t="s">
        <v>73</v>
      </c>
      <c r="B33" s="1"/>
      <c r="C33" s="1"/>
      <c r="D33" s="10" t="s">
        <v>74</v>
      </c>
      <c r="E33" s="1" t="s">
        <v>75</v>
      </c>
      <c r="F33" s="11">
        <v>0.148</v>
      </c>
      <c r="G33" s="12">
        <v>15</v>
      </c>
      <c r="H33" s="12">
        <f ca="1">ROUND(INDIRECT(ADDRESS(ROW()+(0), COLUMN()+(-2), 1))*INDIRECT(ADDRESS(ROW()+(0), COLUMN()+(-1), 1)), 2)</f>
        <v>2.22</v>
      </c>
    </row>
    <row r="34" spans="1:8" ht="13.50" thickBot="1" customHeight="1">
      <c r="A34" s="1" t="s">
        <v>76</v>
      </c>
      <c r="B34" s="1"/>
      <c r="C34" s="1"/>
      <c r="D34" s="10" t="s">
        <v>77</v>
      </c>
      <c r="E34" s="1" t="s">
        <v>78</v>
      </c>
      <c r="F34" s="11">
        <v>0.062</v>
      </c>
      <c r="G34" s="12">
        <v>22.27</v>
      </c>
      <c r="H34" s="12">
        <f ca="1">ROUND(INDIRECT(ADDRESS(ROW()+(0), COLUMN()+(-2), 1))*INDIRECT(ADDRESS(ROW()+(0), COLUMN()+(-1), 1)), 2)</f>
        <v>1.38</v>
      </c>
    </row>
    <row r="35" spans="1:8" ht="13.50" thickBot="1" customHeight="1">
      <c r="A35" s="1" t="s">
        <v>79</v>
      </c>
      <c r="B35" s="1"/>
      <c r="C35" s="1"/>
      <c r="D35" s="10" t="s">
        <v>80</v>
      </c>
      <c r="E35" s="1" t="s">
        <v>81</v>
      </c>
      <c r="F35" s="11">
        <v>0.062</v>
      </c>
      <c r="G35" s="12">
        <v>15</v>
      </c>
      <c r="H35" s="12">
        <f ca="1">ROUND(INDIRECT(ADDRESS(ROW()+(0), COLUMN()+(-2), 1))*INDIRECT(ADDRESS(ROW()+(0), COLUMN()+(-1), 1)), 2)</f>
        <v>0.93</v>
      </c>
    </row>
    <row r="36" spans="1:8" ht="13.50" thickBot="1" customHeight="1">
      <c r="A36" s="1" t="s">
        <v>82</v>
      </c>
      <c r="B36" s="1"/>
      <c r="C36" s="1"/>
      <c r="D36" s="10" t="s">
        <v>83</v>
      </c>
      <c r="E36" s="1" t="s">
        <v>84</v>
      </c>
      <c r="F36" s="11">
        <v>0.495</v>
      </c>
      <c r="G36" s="12">
        <v>21.66</v>
      </c>
      <c r="H36" s="12">
        <f ca="1">ROUND(INDIRECT(ADDRESS(ROW()+(0), COLUMN()+(-2), 1))*INDIRECT(ADDRESS(ROW()+(0), COLUMN()+(-1), 1)), 2)</f>
        <v>10.72</v>
      </c>
    </row>
    <row r="37" spans="1:8" ht="13.50" thickBot="1" customHeight="1">
      <c r="A37" s="1" t="s">
        <v>85</v>
      </c>
      <c r="B37" s="1"/>
      <c r="C37" s="1"/>
      <c r="D37" s="10" t="s">
        <v>86</v>
      </c>
      <c r="E37" s="1" t="s">
        <v>87</v>
      </c>
      <c r="F37" s="13">
        <v>0.247</v>
      </c>
      <c r="G37" s="14">
        <v>15</v>
      </c>
      <c r="H37" s="14">
        <f ca="1">ROUND(INDIRECT(ADDRESS(ROW()+(0), COLUMN()+(-2), 1))*INDIRECT(ADDRESS(ROW()+(0), COLUMN()+(-1), 1)), 2)</f>
        <v>3.71</v>
      </c>
    </row>
    <row r="38" spans="1:8" ht="13.50" thickBot="1" customHeight="1">
      <c r="A38" s="15"/>
      <c r="B38" s="15"/>
      <c r="C38" s="15"/>
      <c r="D38" s="15"/>
      <c r="E38" s="15"/>
      <c r="F38" s="9" t="s">
        <v>88</v>
      </c>
      <c r="G38" s="9"/>
      <c r="H38" s="17">
        <f ca="1">ROUND(SUM(INDIRECT(ADDRESS(ROW()+(-1), COLUMN()+(0), 1)),INDIRECT(ADDRESS(ROW()+(-2), COLUMN()+(0), 1)),INDIRECT(ADDRESS(ROW()+(-3), COLUMN()+(0), 1)),INDIRECT(ADDRESS(ROW()+(-4), COLUMN()+(0), 1)),INDIRECT(ADDRESS(ROW()+(-5), COLUMN()+(0), 1)),INDIRECT(ADDRESS(ROW()+(-6), COLUMN()+(0), 1)),INDIRECT(ADDRESS(ROW()+(-7), COLUMN()+(0), 1)),INDIRECT(ADDRESS(ROW()+(-8), COLUMN()+(0), 1))), 2)</f>
        <v>37.6</v>
      </c>
    </row>
    <row r="39" spans="1:8" ht="13.50" thickBot="1" customHeight="1">
      <c r="A39" s="15">
        <v>4</v>
      </c>
      <c r="B39" s="15"/>
      <c r="C39" s="15"/>
      <c r="D39" s="15"/>
      <c r="E39" s="18" t="s">
        <v>89</v>
      </c>
      <c r="F39" s="18"/>
      <c r="G39" s="15"/>
      <c r="H39" s="15"/>
    </row>
    <row r="40" spans="1:8" ht="13.50" thickBot="1" customHeight="1">
      <c r="A40" s="19"/>
      <c r="B40" s="19"/>
      <c r="C40" s="19"/>
      <c r="D40" s="20" t="s">
        <v>90</v>
      </c>
      <c r="E40" s="19" t="s">
        <v>91</v>
      </c>
      <c r="F40" s="13">
        <v>2</v>
      </c>
      <c r="G40" s="14">
        <f ca="1">ROUND(SUM(INDIRECT(ADDRESS(ROW()+(-2), COLUMN()+(1), 1)),INDIRECT(ADDRESS(ROW()+(-12), COLUMN()+(1), 1)),INDIRECT(ADDRESS(ROW()+(-15), COLUMN()+(1), 1))), 2)</f>
        <v>239.45</v>
      </c>
      <c r="H40" s="14">
        <f ca="1">ROUND(INDIRECT(ADDRESS(ROW()+(0), COLUMN()+(-2), 1))*INDIRECT(ADDRESS(ROW()+(0), COLUMN()+(-1), 1))/100, 2)</f>
        <v>4.79</v>
      </c>
    </row>
    <row r="41" spans="1:8" ht="13.50" thickBot="1" customHeight="1">
      <c r="A41" s="21" t="s">
        <v>92</v>
      </c>
      <c r="B41" s="21"/>
      <c r="C41" s="21"/>
      <c r="D41" s="22"/>
      <c r="E41" s="23"/>
      <c r="F41" s="24" t="s">
        <v>93</v>
      </c>
      <c r="G41" s="25"/>
      <c r="H41" s="26">
        <f ca="1">ROUND(SUM(INDIRECT(ADDRESS(ROW()+(-1), COLUMN()+(0), 1)),INDIRECT(ADDRESS(ROW()+(-3), COLUMN()+(0), 1)),INDIRECT(ADDRESS(ROW()+(-13), COLUMN()+(0), 1)),INDIRECT(ADDRESS(ROW()+(-16), COLUMN()+(0), 1))), 2)</f>
        <v>244.24</v>
      </c>
    </row>
  </sheetData>
  <mergeCells count="45">
    <mergeCell ref="A1:H1"/>
    <mergeCell ref="C3:H3"/>
    <mergeCell ref="A5:H5"/>
    <mergeCell ref="A8:C8"/>
    <mergeCell ref="A9:C9"/>
    <mergeCell ref="E9:F9"/>
    <mergeCell ref="A10:C10"/>
    <mergeCell ref="A11:C11"/>
    <mergeCell ref="A12:C12"/>
    <mergeCell ref="A13:C13"/>
    <mergeCell ref="A14:C14"/>
    <mergeCell ref="A15:C15"/>
    <mergeCell ref="A16:C16"/>
    <mergeCell ref="A17:C17"/>
    <mergeCell ref="A18:C18"/>
    <mergeCell ref="A19:C19"/>
    <mergeCell ref="A20:C20"/>
    <mergeCell ref="A21:C21"/>
    <mergeCell ref="A22:C22"/>
    <mergeCell ref="A23:C23"/>
    <mergeCell ref="A24:C24"/>
    <mergeCell ref="A25:C25"/>
    <mergeCell ref="F25:G25"/>
    <mergeCell ref="A26:C26"/>
    <mergeCell ref="E26:F26"/>
    <mergeCell ref="A27:C27"/>
    <mergeCell ref="A28:C28"/>
    <mergeCell ref="F28:G28"/>
    <mergeCell ref="A29:C29"/>
    <mergeCell ref="E29:F29"/>
    <mergeCell ref="A30:C30"/>
    <mergeCell ref="A31:C31"/>
    <mergeCell ref="A32:C32"/>
    <mergeCell ref="A33:C33"/>
    <mergeCell ref="A34:C34"/>
    <mergeCell ref="A35:C35"/>
    <mergeCell ref="A36:C36"/>
    <mergeCell ref="A37:C37"/>
    <mergeCell ref="A38:C38"/>
    <mergeCell ref="F38:G38"/>
    <mergeCell ref="A39:C39"/>
    <mergeCell ref="E39:F39"/>
    <mergeCell ref="A40:C40"/>
    <mergeCell ref="A41:E41"/>
    <mergeCell ref="F41:G41"/>
  </mergeCells>
  <pageMargins left="0.147638" right="0.147638" top="0.206693" bottom="0.206693" header="0.0" footer="0.0"/>
  <pageSetup paperSize="9" orientation="portrait"/>
  <rowBreaks count="0" manualBreakCount="0">
    </rowBreaks>
</worksheet>
</file>