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<sst xmlns="http://schemas.openxmlformats.org/spreadsheetml/2006/main" count="58" uniqueCount="58">
  <si>
    <t xml:space="preserve"/>
  </si>
  <si>
    <t xml:space="preserve">UAA010</t>
  </si>
  <si>
    <t xml:space="preserve">Ud</t>
  </si>
  <si>
    <t xml:space="preserve">Caja de registro de obra de albañilería.</t>
  </si>
  <si>
    <r>
      <rPr>
        <sz val="8.25"/>
        <color rgb="FF000000"/>
        <rFont val="Arial"/>
        <family val="2"/>
      </rPr>
      <t xml:space="preserve">Caja de registro de paso, modular, de obra de albañilería, de dimensiones interiores 50x50x50 cm, con tapa prefabricada de concreto armado, sobre falso piso de concreto simple. El precio no incluye la excavación ni el relleno del trasdós.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</si>
  <si>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</si>
  <si>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</si>
  <si>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</si>
  <si>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</si>
  <si>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</si>
  <si>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</si>
  <si>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</si>
  <si>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mt10hmf055ftb</t>
  </si>
  <si>
    <t xml:space="preserve">m³</t>
  </si>
  <si>
    <t xml:space="preserve">Concreto simple f'c=315 kg/cm² (31 MPa), no expuesto a ciclos de congelamiento y deshielo, exposición a sulfatos severa, con baja permeabilidad en exposición al agua, no expuesto a cloruros, tamaño máximo del agregado 19 mm, consistencia blanda, premezclado en planta, según el Reglamento Nacional de Edificaciones NTE E.060.</t>
  </si>
  <si>
    <t xml:space="preserve">mt04lma010b</t>
  </si>
  <si>
    <t xml:space="preserve">Ud</t>
  </si>
  <si>
    <t xml:space="preserve">Ladrillo cerámico macizo de elaboración mecánica, para revestir, 25x12x5 cm, densidad 2300 kg/m³.</t>
  </si>
  <si>
    <t xml:space="preserve">mt08aaa010a</t>
  </si>
  <si>
    <t xml:space="preserve">m³</t>
  </si>
  <si>
    <t xml:space="preserve">Agua.</t>
  </si>
  <si>
    <t xml:space="preserve">mt01arg005a</t>
  </si>
  <si>
    <t xml:space="preserve">t</t>
  </si>
  <si>
    <t xml:space="preserve">Arena de cantera, para mortero preparado en obra.</t>
  </si>
  <si>
    <t xml:space="preserve">mt08cem000b</t>
  </si>
  <si>
    <t xml:space="preserve">kg</t>
  </si>
  <si>
    <t xml:space="preserve">Cemento gris en sacos.</t>
  </si>
  <si>
    <t xml:space="preserve">mt11var130</t>
  </si>
  <si>
    <t xml:space="preserve">Ud</t>
  </si>
  <si>
    <t xml:space="preserve">Colector de conexión de PVC, con tres entradas y una salida, con tapa de registro.</t>
  </si>
  <si>
    <t xml:space="preserve">mt08adt010</t>
  </si>
  <si>
    <t xml:space="preserve">kg</t>
  </si>
  <si>
    <t xml:space="preserve">Aditivo hidrófugo para impermeabilización de morteros u concretos.</t>
  </si>
  <si>
    <t xml:space="preserve">mt11var100</t>
  </si>
  <si>
    <t xml:space="preserve">Ud</t>
  </si>
  <si>
    <t xml:space="preserve">Conjunto de elementos necesarios para garantizar el cierre hermético al paso de olores mefíticos en cajas de registro de saneamiento, compuesto por: angulares y planchas metálicas con sus elementos de fijación y anclaje, junta de neopreno, aceite y demás accesorios.</t>
  </si>
  <si>
    <t xml:space="preserve">mt11arf010b</t>
  </si>
  <si>
    <t xml:space="preserve">Ud</t>
  </si>
  <si>
    <t xml:space="preserve">Tapa de concreto armado prefabricada, 60x60x5 cm.</t>
  </si>
  <si>
    <t xml:space="preserve">Subtotal materiales:</t>
  </si>
  <si>
    <t xml:space="preserve">Equipos</t>
  </si>
  <si>
    <t xml:space="preserve">mq06hor010</t>
  </si>
  <si>
    <t xml:space="preserve">h</t>
  </si>
  <si>
    <t xml:space="preserve">Mezcladora de concreto eléctrica con una capacidad de amasado de 160 l.</t>
  </si>
  <si>
    <t xml:space="preserve">Subtotal equipos:</t>
  </si>
  <si>
    <t xml:space="preserve">Mano de obra</t>
  </si>
  <si>
    <t xml:space="preserve">mo041</t>
  </si>
  <si>
    <t xml:space="preserve">h</t>
  </si>
  <si>
    <t xml:space="preserve">Operario de construcción de obra civil.</t>
  </si>
  <si>
    <t xml:space="preserve">mo087</t>
  </si>
  <si>
    <t xml:space="preserve">h</t>
  </si>
  <si>
    <t xml:space="preserve">Oficial de construcción de obra civil.</t>
  </si>
  <si>
    <t xml:space="preserve">Subtotal mano de obra:</t>
  </si>
  <si>
    <t xml:space="preserve">Herramientas</t>
  </si>
  <si>
    <t xml:space="preserve">%</t>
  </si>
  <si>
    <t xml:space="preserve">Herramientas</t>
  </si>
  <si>
    <t xml:space="preserve">Coste de mantenimiento decenal: S/. 29,23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</si>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</sst>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5.27" customWidth="1"/>
    <col min="3" max="3" width="0.85" customWidth="1"/>
    <col min="4" max="4" width="6.80" customWidth="1"/>
    <col min="5" max="5" width="71.23" customWidth="1"/>
    <col min="6" max="6" width="13.60" customWidth="1"/>
    <col min="7" max="7" width="12.41"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55.50" thickBot="1" customHeight="1">
      <c r="A10" s="1" t="s">
        <v>12</v>
      </c>
      <c r="B10" s="1"/>
      <c r="C10" s="10" t="s">
        <v>13</v>
      </c>
      <c r="D10" s="10"/>
      <c r="E10" s="1" t="s">
        <v>14</v>
      </c>
      <c r="F10" s="11">
        <v>0.182</v>
      </c>
      <c r="G10" s="12">
        <v>271.81</v>
      </c>
      <c r="H10" s="12">
        <f ca="1">ROUND(INDIRECT(ADDRESS(ROW()+(0), COLUMN()+(-2), 1))*INDIRECT(ADDRESS(ROW()+(0), COLUMN()+(-1), 1)), 2)</f>
        <v>49.47</v>
      </c>
    </row>
    <row r="11" spans="1:8" ht="24.00" thickBot="1" customHeight="1">
      <c r="A11" s="1" t="s">
        <v>15</v>
      </c>
      <c r="B11" s="1"/>
      <c r="C11" s="10" t="s">
        <v>16</v>
      </c>
      <c r="D11" s="10"/>
      <c r="E11" s="1" t="s">
        <v>17</v>
      </c>
      <c r="F11" s="11">
        <v>100</v>
      </c>
      <c r="G11" s="12">
        <v>1.74</v>
      </c>
      <c r="H11" s="12">
        <f ca="1">ROUND(INDIRECT(ADDRESS(ROW()+(0), COLUMN()+(-2), 1))*INDIRECT(ADDRESS(ROW()+(0), COLUMN()+(-1), 1)), 2)</f>
        <v>174</v>
      </c>
    </row>
    <row r="12" spans="1:8" ht="13.50" thickBot="1" customHeight="1">
      <c r="A12" s="1" t="s">
        <v>18</v>
      </c>
      <c r="B12" s="1"/>
      <c r="C12" s="10" t="s">
        <v>19</v>
      </c>
      <c r="D12" s="10"/>
      <c r="E12" s="1" t="s">
        <v>20</v>
      </c>
      <c r="F12" s="11">
        <v>0.013</v>
      </c>
      <c r="G12" s="12">
        <v>4.68</v>
      </c>
      <c r="H12" s="12">
        <f ca="1">ROUND(INDIRECT(ADDRESS(ROW()+(0), COLUMN()+(-2), 1))*INDIRECT(ADDRESS(ROW()+(0), COLUMN()+(-1), 1)), 2)</f>
        <v>0.06</v>
      </c>
    </row>
    <row r="13" spans="1:8" ht="13.50" thickBot="1" customHeight="1">
      <c r="A13" s="1" t="s">
        <v>21</v>
      </c>
      <c r="B13" s="1"/>
      <c r="C13" s="10" t="s">
        <v>22</v>
      </c>
      <c r="D13" s="10"/>
      <c r="E13" s="1" t="s">
        <v>23</v>
      </c>
      <c r="F13" s="11">
        <v>0.088</v>
      </c>
      <c r="G13" s="12">
        <v>62.49</v>
      </c>
      <c r="H13" s="12">
        <f ca="1">ROUND(INDIRECT(ADDRESS(ROW()+(0), COLUMN()+(-2), 1))*INDIRECT(ADDRESS(ROW()+(0), COLUMN()+(-1), 1)), 2)</f>
        <v>5.5</v>
      </c>
    </row>
    <row r="14" spans="1:8" ht="13.50" thickBot="1" customHeight="1">
      <c r="A14" s="1" t="s">
        <v>24</v>
      </c>
      <c r="B14" s="1"/>
      <c r="C14" s="10" t="s">
        <v>25</v>
      </c>
      <c r="D14" s="10"/>
      <c r="E14" s="1" t="s">
        <v>26</v>
      </c>
      <c r="F14" s="11">
        <v>17.738</v>
      </c>
      <c r="G14" s="12">
        <v>0.47</v>
      </c>
      <c r="H14" s="12">
        <f ca="1">ROUND(INDIRECT(ADDRESS(ROW()+(0), COLUMN()+(-2), 1))*INDIRECT(ADDRESS(ROW()+(0), COLUMN()+(-1), 1)), 2)</f>
        <v>8.34</v>
      </c>
    </row>
    <row r="15" spans="1:8" ht="13.50" thickBot="1" customHeight="1">
      <c r="A15" s="1" t="s">
        <v>27</v>
      </c>
      <c r="B15" s="1"/>
      <c r="C15" s="10" t="s">
        <v>28</v>
      </c>
      <c r="D15" s="10"/>
      <c r="E15" s="1" t="s">
        <v>29</v>
      </c>
      <c r="F15" s="11">
        <v>1</v>
      </c>
      <c r="G15" s="12">
        <v>137.79</v>
      </c>
      <c r="H15" s="12">
        <f ca="1">ROUND(INDIRECT(ADDRESS(ROW()+(0), COLUMN()+(-2), 1))*INDIRECT(ADDRESS(ROW()+(0), COLUMN()+(-1), 1)), 2)</f>
        <v>137.79</v>
      </c>
    </row>
    <row r="16" spans="1:8" ht="13.50" thickBot="1" customHeight="1">
      <c r="A16" s="1" t="s">
        <v>30</v>
      </c>
      <c r="B16" s="1"/>
      <c r="C16" s="10" t="s">
        <v>31</v>
      </c>
      <c r="D16" s="10"/>
      <c r="E16" s="1" t="s">
        <v>32</v>
      </c>
      <c r="F16" s="11">
        <v>0.169</v>
      </c>
      <c r="G16" s="12">
        <v>3.75</v>
      </c>
      <c r="H16" s="12">
        <f ca="1">ROUND(INDIRECT(ADDRESS(ROW()+(0), COLUMN()+(-2), 1))*INDIRECT(ADDRESS(ROW()+(0), COLUMN()+(-1), 1)), 2)</f>
        <v>0.63</v>
      </c>
    </row>
    <row r="17" spans="1:8" ht="45.00" thickBot="1" customHeight="1">
      <c r="A17" s="1" t="s">
        <v>33</v>
      </c>
      <c r="B17" s="1"/>
      <c r="C17" s="10" t="s">
        <v>34</v>
      </c>
      <c r="D17" s="10"/>
      <c r="E17" s="1" t="s">
        <v>35</v>
      </c>
      <c r="F17" s="11">
        <v>1</v>
      </c>
      <c r="G17" s="12">
        <v>30.31</v>
      </c>
      <c r="H17" s="12">
        <f ca="1">ROUND(INDIRECT(ADDRESS(ROW()+(0), COLUMN()+(-2), 1))*INDIRECT(ADDRESS(ROW()+(0), COLUMN()+(-1), 1)), 2)</f>
        <v>30.31</v>
      </c>
    </row>
    <row r="18" spans="1:8" ht="13.50" thickBot="1" customHeight="1">
      <c r="A18" s="1" t="s">
        <v>36</v>
      </c>
      <c r="B18" s="1"/>
      <c r="C18" s="10" t="s">
        <v>37</v>
      </c>
      <c r="D18" s="10"/>
      <c r="E18" s="1" t="s">
        <v>38</v>
      </c>
      <c r="F18" s="13">
        <v>1</v>
      </c>
      <c r="G18" s="14">
        <v>64.3</v>
      </c>
      <c r="H18" s="14">
        <f ca="1">ROUND(INDIRECT(ADDRESS(ROW()+(0), COLUMN()+(-2), 1))*INDIRECT(ADDRESS(ROW()+(0), COLUMN()+(-1), 1)), 2)</f>
        <v>64.3</v>
      </c>
    </row>
    <row r="19" spans="1:8" ht="13.50" thickBot="1" customHeight="1">
      <c r="A19" s="15"/>
      <c r="B19" s="15"/>
      <c r="C19" s="15"/>
      <c r="D19" s="15"/>
      <c r="E19" s="15"/>
      <c r="F19" s="9" t="s">
        <v>39</v>
      </c>
      <c r="G19" s="9"/>
      <c r="H19" s="17">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470.4</v>
      </c>
    </row>
    <row r="20" spans="1:8" ht="13.50" thickBot="1" customHeight="1">
      <c r="A20" s="15">
        <v>2</v>
      </c>
      <c r="B20" s="15"/>
      <c r="C20" s="15"/>
      <c r="D20" s="15"/>
      <c r="E20" s="18" t="s">
        <v>40</v>
      </c>
      <c r="F20" s="18"/>
      <c r="G20" s="15"/>
      <c r="H20" s="15"/>
    </row>
    <row r="21" spans="1:8" ht="13.50" thickBot="1" customHeight="1">
      <c r="A21" s="1" t="s">
        <v>41</v>
      </c>
      <c r="B21" s="1"/>
      <c r="C21" s="10" t="s">
        <v>42</v>
      </c>
      <c r="D21" s="10"/>
      <c r="E21" s="1" t="s">
        <v>43</v>
      </c>
      <c r="F21" s="13">
        <v>0.039</v>
      </c>
      <c r="G21" s="14">
        <v>10.45</v>
      </c>
      <c r="H21" s="14">
        <f ca="1">ROUND(INDIRECT(ADDRESS(ROW()+(0), COLUMN()+(-2), 1))*INDIRECT(ADDRESS(ROW()+(0), COLUMN()+(-1), 1)), 2)</f>
        <v>0.41</v>
      </c>
    </row>
    <row r="22" spans="1:8" ht="13.50" thickBot="1" customHeight="1">
      <c r="A22" s="15"/>
      <c r="B22" s="15"/>
      <c r="C22" s="15"/>
      <c r="D22" s="15"/>
      <c r="E22" s="15"/>
      <c r="F22" s="9" t="s">
        <v>44</v>
      </c>
      <c r="G22" s="9"/>
      <c r="H22" s="17">
        <f ca="1">ROUND(SUM(INDIRECT(ADDRESS(ROW()+(-1), COLUMN()+(0), 1))), 2)</f>
        <v>0.41</v>
      </c>
    </row>
    <row r="23" spans="1:8" ht="13.50" thickBot="1" customHeight="1">
      <c r="A23" s="15">
        <v>3</v>
      </c>
      <c r="B23" s="15"/>
      <c r="C23" s="15"/>
      <c r="D23" s="15"/>
      <c r="E23" s="18" t="s">
        <v>45</v>
      </c>
      <c r="F23" s="18"/>
      <c r="G23" s="15"/>
      <c r="H23" s="15"/>
    </row>
    <row r="24" spans="1:8" ht="13.50" thickBot="1" customHeight="1">
      <c r="A24" s="1" t="s">
        <v>46</v>
      </c>
      <c r="B24" s="1"/>
      <c r="C24" s="10" t="s">
        <v>47</v>
      </c>
      <c r="D24" s="10"/>
      <c r="E24" s="1" t="s">
        <v>48</v>
      </c>
      <c r="F24" s="11">
        <v>1.917</v>
      </c>
      <c r="G24" s="12">
        <v>31.48</v>
      </c>
      <c r="H24" s="12">
        <f ca="1">ROUND(INDIRECT(ADDRESS(ROW()+(0), COLUMN()+(-2), 1))*INDIRECT(ADDRESS(ROW()+(0), COLUMN()+(-1), 1)), 2)</f>
        <v>60.35</v>
      </c>
    </row>
    <row r="25" spans="1:8" ht="13.50" thickBot="1" customHeight="1">
      <c r="A25" s="1" t="s">
        <v>49</v>
      </c>
      <c r="B25" s="1"/>
      <c r="C25" s="10" t="s">
        <v>50</v>
      </c>
      <c r="D25" s="10"/>
      <c r="E25" s="1" t="s">
        <v>51</v>
      </c>
      <c r="F25" s="13">
        <v>1.919</v>
      </c>
      <c r="G25" s="14">
        <v>21.86</v>
      </c>
      <c r="H25" s="14">
        <f ca="1">ROUND(INDIRECT(ADDRESS(ROW()+(0), COLUMN()+(-2), 1))*INDIRECT(ADDRESS(ROW()+(0), COLUMN()+(-1), 1)), 2)</f>
        <v>41.95</v>
      </c>
    </row>
    <row r="26" spans="1:8" ht="13.50" thickBot="1" customHeight="1">
      <c r="A26" s="15"/>
      <c r="B26" s="15"/>
      <c r="C26" s="15"/>
      <c r="D26" s="15"/>
      <c r="E26" s="15"/>
      <c r="F26" s="9" t="s">
        <v>52</v>
      </c>
      <c r="G26" s="9"/>
      <c r="H26" s="17">
        <f ca="1">ROUND(SUM(INDIRECT(ADDRESS(ROW()+(-1), COLUMN()+(0), 1)),INDIRECT(ADDRESS(ROW()+(-2), COLUMN()+(0), 1))), 2)</f>
        <v>102.3</v>
      </c>
    </row>
    <row r="27" spans="1:8" ht="13.50" thickBot="1" customHeight="1">
      <c r="A27" s="15">
        <v>4</v>
      </c>
      <c r="B27" s="15"/>
      <c r="C27" s="15"/>
      <c r="D27" s="15"/>
      <c r="E27" s="18" t="s">
        <v>53</v>
      </c>
      <c r="F27" s="18"/>
      <c r="G27" s="15"/>
      <c r="H27" s="15"/>
    </row>
    <row r="28" spans="1:8" ht="13.50" thickBot="1" customHeight="1">
      <c r="A28" s="19"/>
      <c r="B28" s="19"/>
      <c r="C28" s="20" t="s">
        <v>54</v>
      </c>
      <c r="D28" s="20"/>
      <c r="E28" s="19" t="s">
        <v>55</v>
      </c>
      <c r="F28" s="13">
        <v>2</v>
      </c>
      <c r="G28" s="14">
        <f ca="1">ROUND(SUM(INDIRECT(ADDRESS(ROW()+(-2), COLUMN()+(1), 1)),INDIRECT(ADDRESS(ROW()+(-6), COLUMN()+(1), 1)),INDIRECT(ADDRESS(ROW()+(-9), COLUMN()+(1), 1))), 2)</f>
        <v>573.11</v>
      </c>
      <c r="H28" s="14">
        <f ca="1">ROUND(INDIRECT(ADDRESS(ROW()+(0), COLUMN()+(-2), 1))*INDIRECT(ADDRESS(ROW()+(0), COLUMN()+(-1), 1))/100, 2)</f>
        <v>11.46</v>
      </c>
    </row>
    <row r="29" spans="1:8" ht="13.50" thickBot="1" customHeight="1">
      <c r="A29" s="21" t="s">
        <v>56</v>
      </c>
      <c r="B29" s="21"/>
      <c r="C29" s="22"/>
      <c r="D29" s="22"/>
      <c r="E29" s="23"/>
      <c r="F29" s="24" t="s">
        <v>57</v>
      </c>
      <c r="G29" s="25"/>
      <c r="H29" s="26">
        <f ca="1">ROUND(SUM(INDIRECT(ADDRESS(ROW()+(-1), COLUMN()+(0), 1)),INDIRECT(ADDRESS(ROW()+(-3), COLUMN()+(0), 1)),INDIRECT(ADDRESS(ROW()+(-7), COLUMN()+(0), 1)),INDIRECT(ADDRESS(ROW()+(-10), COLUMN()+(0), 1))), 2)</f>
        <v>584.57</v>
      </c>
    </row>
  </sheetData>
  <mergeCells count="55">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F19:G19"/>
    <mergeCell ref="A20:B20"/>
    <mergeCell ref="C20:D20"/>
    <mergeCell ref="E20:F20"/>
    <mergeCell ref="A21:B21"/>
    <mergeCell ref="C21:D21"/>
    <mergeCell ref="A22:B22"/>
    <mergeCell ref="C22:D22"/>
    <mergeCell ref="F22:G22"/>
    <mergeCell ref="A23:B23"/>
    <mergeCell ref="C23:D23"/>
    <mergeCell ref="E23:F23"/>
    <mergeCell ref="A24:B24"/>
    <mergeCell ref="C24:D24"/>
    <mergeCell ref="A25:B25"/>
    <mergeCell ref="C25:D25"/>
    <mergeCell ref="A26:B26"/>
    <mergeCell ref="C26:D26"/>
    <mergeCell ref="F26:G26"/>
    <mergeCell ref="A27:B27"/>
    <mergeCell ref="C27:D27"/>
    <mergeCell ref="E27:F27"/>
    <mergeCell ref="A28:B28"/>
    <mergeCell ref="C28:D28"/>
    <mergeCell ref="A29:E29"/>
    <mergeCell ref="F29:G29"/>
  </mergeCells>
  <pageMargins left="0.147638" right="0.147638" top="0.206693" bottom="0.206693" header="0.0" footer="0.0"/>
  <pageSetup paperSize="9" orientation="portrait"/>
  <rowBreaks count="0" manualBreakCount="0">
    </rowBreaks>
</worksheet>
</file>