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<sst xmlns="http://schemas.openxmlformats.org/spreadsheetml/2006/main" count="52" uniqueCount="52">
  <si>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</si>
  <si>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UPG010</t>
  </si>
  <si>
    <t xml:space="preserve">m²</t>
  </si>
  <si>
    <t xml:space="preserve">Concreto proyectado (shotcrete), para vaso de piscina.</t>
  </si>
  <si>
    <r>
      <rPr>
        <sz val="8.25"/>
        <color rgb="FF000000"/>
        <rFont val="Arial"/>
        <family val="2"/>
      </rPr>
      <t xml:space="preserve">Concreto f'c=350 kg/cm² (35 MPa), expuesto a ciclos de congelamiento y deshielo en condición húmeda o a productos químicos descongelantes, exposición a sulfatos insignificante, con baja permeabilidad en exposición al agua, expuesto a cloruros provenientes de productos descongelantes, sal, agua salobre, agua del mar, o salpicaduras del mismo origen, tamaño máximo del agregado 12,5 mm, consistencia blanda, proyectado por vía húmeda para formación de paramento horizontal de vaso de piscina, de 15 cm de espesor, con doble malla electrosoldada Q-139 cocada 100x100 mm de acero trefilado corrugado ASTM A 82-94, y armadura de refuerzo de acero Grado 60 (fy=4200 kg/cm²), cuantía 4 kg/m³, sin juntas de expansión. Incluso alambre de atar y separadores.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</si>
  <si>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</si>
  <si>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</si>
  <si>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</si>
  <si>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</si>
  <si>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</si>
  <si>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</si>
  <si>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</si>
  <si>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</si>
  <si>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</si>
  <si>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</si>
  <si>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</si>
  <si>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</si>
  <si>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</si>
  <si>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</si>
  <si>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</si>
  <si>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</si>
  <si>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mt07aco020d</t>
  </si>
  <si>
    <t xml:space="preserve">Ud</t>
  </si>
  <si>
    <t xml:space="preserve">Separador homologado para muros.</t>
  </si>
  <si>
    <t xml:space="preserve">mt10hes200b</t>
  </si>
  <si>
    <t xml:space="preserve">m³</t>
  </si>
  <si>
    <t xml:space="preserve">Concreto para proyectar, f'c=350 kg/cm² (35 MPa), expuesto a ciclos de congelamiento y deshielo en condición húmeda o a productos químicos descongelantes, exposición a sulfatos insignificante, con baja permeabilidad en exposición al agua, expuesto a cloruros provenientes de productos descongelantes, sal, agua salobre, agua del mar, o salpicaduras del mismo origen, tamaño máximo del agregado 12,5 mm, consistencia blanda, con una dosificación de cemento de 400 kg/m³, premezclado en planta.</t>
  </si>
  <si>
    <t xml:space="preserve">Subtotal materiales:</t>
  </si>
  <si>
    <t xml:space="preserve">Equipos</t>
  </si>
  <si>
    <t xml:space="preserve">mq06gun010</t>
  </si>
  <si>
    <t xml:space="preserve">h</t>
  </si>
  <si>
    <t xml:space="preserve">Shotcretera de concreto por vía húmeda 33 kW.</t>
  </si>
  <si>
    <t xml:space="preserve">Subtotal equipos:</t>
  </si>
  <si>
    <t xml:space="preserve">Mano de obra</t>
  </si>
  <si>
    <t xml:space="preserve">mo043</t>
  </si>
  <si>
    <t xml:space="preserve">h</t>
  </si>
  <si>
    <t xml:space="preserve">Operario fierrero.</t>
  </si>
  <si>
    <t xml:space="preserve">mo090</t>
  </si>
  <si>
    <t xml:space="preserve">h</t>
  </si>
  <si>
    <t xml:space="preserve">Oficial fierrero.</t>
  </si>
  <si>
    <t xml:space="preserve">mo041</t>
  </si>
  <si>
    <t xml:space="preserve">h</t>
  </si>
  <si>
    <t xml:space="preserve">Operario de construcción de obra civil.</t>
  </si>
  <si>
    <t xml:space="preserve">mo087</t>
  </si>
  <si>
    <t xml:space="preserve">h</t>
  </si>
  <si>
    <t xml:space="preserve">Oficial de construcción de obra civil.</t>
  </si>
  <si>
    <t xml:space="preserve">Subtotal mano de obra:</t>
  </si>
  <si>
    <t xml:space="preserve">Herramientas</t>
  </si>
  <si>
    <t xml:space="preserve">%</t>
  </si>
  <si>
    <t xml:space="preserve">Herramientas</t>
  </si>
  <si>
    <t xml:space="preserve">Coste de mantenimiento decenal: S/. 10,74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</si>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</sst>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99" customWidth="1"/>
    <col min="4" max="4" width="71.06" customWidth="1"/>
    <col min="5" max="5" width="12.92" customWidth="1"/>
    <col min="6" max="6" width="13.09"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2.2</v>
      </c>
      <c r="F10" s="12">
        <v>10.13</v>
      </c>
      <c r="G10" s="12">
        <f ca="1">ROUND(INDIRECT(ADDRESS(ROW()+(0), COLUMN()+(-2), 1))*INDIRECT(ADDRESS(ROW()+(0), COLUMN()+(-1), 1)), 2)</f>
        <v>22.29</v>
      </c>
    </row>
    <row r="11" spans="1:7" ht="24.00" thickBot="1" customHeight="1">
      <c r="A11" s="1" t="s">
        <v>15</v>
      </c>
      <c r="B11" s="1"/>
      <c r="C11" s="10" t="s">
        <v>16</v>
      </c>
      <c r="D11" s="1" t="s">
        <v>17</v>
      </c>
      <c r="E11" s="11">
        <v>4.2</v>
      </c>
      <c r="F11" s="12">
        <v>3.23</v>
      </c>
      <c r="G11" s="12">
        <f ca="1">ROUND(INDIRECT(ADDRESS(ROW()+(0), COLUMN()+(-2), 1))*INDIRECT(ADDRESS(ROW()+(0), COLUMN()+(-1), 1)), 2)</f>
        <v>13.57</v>
      </c>
    </row>
    <row r="12" spans="1:7" ht="13.50" thickBot="1" customHeight="1">
      <c r="A12" s="1" t="s">
        <v>18</v>
      </c>
      <c r="B12" s="1"/>
      <c r="C12" s="10" t="s">
        <v>19</v>
      </c>
      <c r="D12" s="1" t="s">
        <v>20</v>
      </c>
      <c r="E12" s="11">
        <v>0.048</v>
      </c>
      <c r="F12" s="12">
        <v>4.68</v>
      </c>
      <c r="G12" s="12">
        <f ca="1">ROUND(INDIRECT(ADDRESS(ROW()+(0), COLUMN()+(-2), 1))*INDIRECT(ADDRESS(ROW()+(0), COLUMN()+(-1), 1)), 2)</f>
        <v>0.22</v>
      </c>
    </row>
    <row r="13" spans="1:7" ht="13.50" thickBot="1" customHeight="1">
      <c r="A13" s="1" t="s">
        <v>21</v>
      </c>
      <c r="B13" s="1"/>
      <c r="C13" s="10" t="s">
        <v>22</v>
      </c>
      <c r="D13" s="1" t="s">
        <v>23</v>
      </c>
      <c r="E13" s="11">
        <v>4</v>
      </c>
      <c r="F13" s="12">
        <v>0.2</v>
      </c>
      <c r="G13" s="12">
        <f ca="1">ROUND(INDIRECT(ADDRESS(ROW()+(0), COLUMN()+(-2), 1))*INDIRECT(ADDRESS(ROW()+(0), COLUMN()+(-1), 1)), 2)</f>
        <v>0.8</v>
      </c>
    </row>
    <row r="14" spans="1:7" ht="76.50" thickBot="1" customHeight="1">
      <c r="A14" s="1" t="s">
        <v>24</v>
      </c>
      <c r="B14" s="1"/>
      <c r="C14" s="10" t="s">
        <v>25</v>
      </c>
      <c r="D14" s="1" t="s">
        <v>26</v>
      </c>
      <c r="E14" s="13">
        <v>0.155</v>
      </c>
      <c r="F14" s="14">
        <v>427</v>
      </c>
      <c r="G14" s="14">
        <f ca="1">ROUND(INDIRECT(ADDRESS(ROW()+(0), COLUMN()+(-2), 1))*INDIRECT(ADDRESS(ROW()+(0), COLUMN()+(-1), 1)), 2)</f>
        <v>66.19</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103.07</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0.7</v>
      </c>
      <c r="F17" s="14">
        <v>106.03</v>
      </c>
      <c r="G17" s="14">
        <f ca="1">ROUND(INDIRECT(ADDRESS(ROW()+(0), COLUMN()+(-2), 1))*INDIRECT(ADDRESS(ROW()+(0), COLUMN()+(-1), 1)), 2)</f>
        <v>74.22</v>
      </c>
    </row>
    <row r="18" spans="1:7" ht="13.50" thickBot="1" customHeight="1">
      <c r="A18" s="15"/>
      <c r="B18" s="15"/>
      <c r="C18" s="15"/>
      <c r="D18" s="15"/>
      <c r="E18" s="9" t="s">
        <v>32</v>
      </c>
      <c r="F18" s="9"/>
      <c r="G18" s="17">
        <f ca="1">ROUND(SUM(INDIRECT(ADDRESS(ROW()+(-1), COLUMN()+(0), 1))), 2)</f>
        <v>74.22</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0.094</v>
      </c>
      <c r="F20" s="12">
        <v>32.76</v>
      </c>
      <c r="G20" s="12">
        <f ca="1">ROUND(INDIRECT(ADDRESS(ROW()+(0), COLUMN()+(-2), 1))*INDIRECT(ADDRESS(ROW()+(0), COLUMN()+(-1), 1)), 2)</f>
        <v>3.08</v>
      </c>
    </row>
    <row r="21" spans="1:7" ht="13.50" thickBot="1" customHeight="1">
      <c r="A21" s="1" t="s">
        <v>37</v>
      </c>
      <c r="B21" s="1"/>
      <c r="C21" s="10" t="s">
        <v>38</v>
      </c>
      <c r="D21" s="1" t="s">
        <v>39</v>
      </c>
      <c r="E21" s="11">
        <v>0.099</v>
      </c>
      <c r="F21" s="12">
        <v>22.73</v>
      </c>
      <c r="G21" s="12">
        <f ca="1">ROUND(INDIRECT(ADDRESS(ROW()+(0), COLUMN()+(-2), 1))*INDIRECT(ADDRESS(ROW()+(0), COLUMN()+(-1), 1)), 2)</f>
        <v>2.25</v>
      </c>
    </row>
    <row r="22" spans="1:7" ht="13.50" thickBot="1" customHeight="1">
      <c r="A22" s="1" t="s">
        <v>40</v>
      </c>
      <c r="B22" s="1"/>
      <c r="C22" s="10" t="s">
        <v>41</v>
      </c>
      <c r="D22" s="1" t="s">
        <v>42</v>
      </c>
      <c r="E22" s="11">
        <v>0.637</v>
      </c>
      <c r="F22" s="12">
        <v>31.48</v>
      </c>
      <c r="G22" s="12">
        <f ca="1">ROUND(INDIRECT(ADDRESS(ROW()+(0), COLUMN()+(-2), 1))*INDIRECT(ADDRESS(ROW()+(0), COLUMN()+(-1), 1)), 2)</f>
        <v>20.05</v>
      </c>
    </row>
    <row r="23" spans="1:7" ht="13.50" thickBot="1" customHeight="1">
      <c r="A23" s="1" t="s">
        <v>43</v>
      </c>
      <c r="B23" s="1"/>
      <c r="C23" s="10" t="s">
        <v>44</v>
      </c>
      <c r="D23" s="1" t="s">
        <v>45</v>
      </c>
      <c r="E23" s="13">
        <v>0.269</v>
      </c>
      <c r="F23" s="14">
        <v>21.86</v>
      </c>
      <c r="G23" s="14">
        <f ca="1">ROUND(INDIRECT(ADDRESS(ROW()+(0), COLUMN()+(-2), 1))*INDIRECT(ADDRESS(ROW()+(0), COLUMN()+(-1), 1)), 2)</f>
        <v>5.88</v>
      </c>
    </row>
    <row r="24" spans="1:7" ht="13.50" thickBot="1" customHeight="1">
      <c r="A24" s="15"/>
      <c r="B24" s="15"/>
      <c r="C24" s="15"/>
      <c r="D24" s="15"/>
      <c r="E24" s="9" t="s">
        <v>46</v>
      </c>
      <c r="F24" s="9"/>
      <c r="G24" s="17">
        <f ca="1">ROUND(SUM(INDIRECT(ADDRESS(ROW()+(-1), COLUMN()+(0), 1)),INDIRECT(ADDRESS(ROW()+(-2), COLUMN()+(0), 1)),INDIRECT(ADDRESS(ROW()+(-3), COLUMN()+(0), 1)),INDIRECT(ADDRESS(ROW()+(-4), COLUMN()+(0), 1))), 2)</f>
        <v>31.26</v>
      </c>
    </row>
    <row r="25" spans="1:7" ht="13.50" thickBot="1" customHeight="1">
      <c r="A25" s="15">
        <v>4</v>
      </c>
      <c r="B25" s="15"/>
      <c r="C25" s="15"/>
      <c r="D25" s="18" t="s">
        <v>47</v>
      </c>
      <c r="E25" s="18"/>
      <c r="F25" s="15"/>
      <c r="G25" s="15"/>
    </row>
    <row r="26" spans="1:7" ht="13.50" thickBot="1" customHeight="1">
      <c r="A26" s="19"/>
      <c r="B26" s="19"/>
      <c r="C26" s="20" t="s">
        <v>48</v>
      </c>
      <c r="D26" s="19" t="s">
        <v>49</v>
      </c>
      <c r="E26" s="13">
        <v>3</v>
      </c>
      <c r="F26" s="14">
        <f ca="1">ROUND(SUM(INDIRECT(ADDRESS(ROW()+(-2), COLUMN()+(1), 1)),INDIRECT(ADDRESS(ROW()+(-8), COLUMN()+(1), 1)),INDIRECT(ADDRESS(ROW()+(-11), COLUMN()+(1), 1))), 2)</f>
        <v>208.55</v>
      </c>
      <c r="G26" s="14">
        <f ca="1">ROUND(INDIRECT(ADDRESS(ROW()+(0), COLUMN()+(-2), 1))*INDIRECT(ADDRESS(ROW()+(0), COLUMN()+(-1), 1))/100, 2)</f>
        <v>6.26</v>
      </c>
    </row>
    <row r="27" spans="1:7" ht="13.50" thickBot="1" customHeight="1">
      <c r="A27" s="21" t="s">
        <v>50</v>
      </c>
      <c r="B27" s="21"/>
      <c r="C27" s="22"/>
      <c r="D27" s="23"/>
      <c r="E27" s="24" t="s">
        <v>51</v>
      </c>
      <c r="F27" s="25"/>
      <c r="G27" s="26">
        <f ca="1">ROUND(SUM(INDIRECT(ADDRESS(ROW()+(-1), COLUMN()+(0), 1)),INDIRECT(ADDRESS(ROW()+(-3), COLUMN()+(0), 1)),INDIRECT(ADDRESS(ROW()+(-9), COLUMN()+(0), 1)),INDIRECT(ADDRESS(ROW()+(-12), COLUMN()+(0), 1))), 2)</f>
        <v>214.81</v>
      </c>
    </row>
  </sheetData>
  <mergeCells count="31">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