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<sst xmlns="http://schemas.openxmlformats.org/spreadsheetml/2006/main" count="67" uniqueCount="67">
  <si>
    <t xml:space="preserve"/>
  </si>
  <si>
    <t xml:space="preserve">EMY230</t>
  </si>
  <si>
    <t xml:space="preserve">Ud</t>
  </si>
  <si>
    <t xml:space="preserve">Reparación de elemento de losa de madera, mediante prótesis de mortero a base de resina epoxi y armadura.</t>
  </si>
  <si>
    <r>
      <rPr>
        <sz val="8.25"/>
        <color rgb="FF000000"/>
        <rFont val="Arial"/>
        <family val="2"/>
      </rPr>
      <t xml:space="preserve">Reparación de extremo de vigueta de losa de madera, eliminando la zona deteriorada y colocando una prótesis de 10x15x50 cm de mortero fluido de fraguado rápido, de dos componentes a base de resina epoxi, armado con 4 varillas corrugadas de fibra de vidrio reforzada con resina de poliéster, de 0,6 m de longitud cada una y 12 mm de diámetro, ancladas a la vigueta con resina epoxi-acrilato, libre de estireno, de altas resistencias, aplicada en los taladros realizados en la parte sana de la madera, previa aplicación de lechada del mismo mortero epoxi en la superficie de madera. Montaje y desmontaje del sistema de encofrado de la zona que requiere la prótesis. Montaje y desmontaje de apeo.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</si>
  <si>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</si>
  <si>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</si>
  <si>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</si>
  <si>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</si>
  <si>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</si>
  <si>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</si>
  <si>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</si>
  <si>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mt08ema050b</t>
  </si>
  <si>
    <t xml:space="preserve">m³</t>
  </si>
  <si>
    <t xml:space="preserve">Madera para encofrar, de 26 mm de espesor.</t>
  </si>
  <si>
    <t xml:space="preserve">mt08var050</t>
  </si>
  <si>
    <t xml:space="preserve">kg</t>
  </si>
  <si>
    <t xml:space="preserve">Alambre galvanizado para atar, de 1,30 mm de diámetro.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</si>
  <si>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</si>
  <si>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</si>
  <si>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</si>
  <si>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</si>
  <si>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</si>
  <si>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encofrados metálicos, fenólicos o de madera.</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</si>
  <si>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</si>
  <si>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</si>
  <si>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</si>
  <si>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</si>
  <si>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</si>
  <si>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</si>
  <si>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</si>
  <si>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</si>
  <si>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</si>
  <si>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mt26reh100a</t>
  </si>
  <si>
    <t xml:space="preserve">Ud</t>
  </si>
  <si>
    <t xml:space="preserve">Cartucho de 380 ml de resina epoxi-acrilato, libre de estireno, de dos componentes, con dosificador y boquilla de mezcla automática, para anclajes estructurales verticales y horizontales.</t>
  </si>
  <si>
    <t xml:space="preserve">mt07cef010f</t>
  </si>
  <si>
    <t xml:space="preserve">m</t>
  </si>
  <si>
    <t xml:space="preserve">Varilla corrugada de fibra de vidrio reforzada con resina de poliéster, de 12 mm de diámetro, con superficie arenada como mejora de la adherencia, para armado y refuerzo estructural.</t>
  </si>
  <si>
    <t xml:space="preserve">mt09reh321a</t>
  </si>
  <si>
    <t xml:space="preserve">kg</t>
  </si>
  <si>
    <t xml:space="preserve">Mortero fluido de fraguado rápido, de dos componentes a base de resina epoxi, con endurecedor amínico, sin retracción, de elevada resistencia mecánica, impermeable al agua y con alta resistencia a los agentes químicos, para anclajes y rellenos.</t>
  </si>
  <si>
    <t xml:space="preserve">Subtotal materiales:</t>
  </si>
  <si>
    <t xml:space="preserve">Equipos</t>
  </si>
  <si>
    <t xml:space="preserve">mq09sie010</t>
  </si>
  <si>
    <t xml:space="preserve">h</t>
  </si>
  <si>
    <t xml:space="preserve">Motosierra a gasolina, de 50 cm de espada y 2 kW de potencia.</t>
  </si>
  <si>
    <t xml:space="preserve">Subtotal equipos:</t>
  </si>
  <si>
    <t xml:space="preserve">Mano de obra</t>
  </si>
  <si>
    <t xml:space="preserve">mo020</t>
  </si>
  <si>
    <t xml:space="preserve">h</t>
  </si>
  <si>
    <t xml:space="preserve">Operario de construcción.</t>
  </si>
  <si>
    <t xml:space="preserve">mo112</t>
  </si>
  <si>
    <t xml:space="preserve">h</t>
  </si>
  <si>
    <t xml:space="preserve">Peón especializado de construcción.</t>
  </si>
  <si>
    <t xml:space="preserve">mo058</t>
  </si>
  <si>
    <t xml:space="preserve">h</t>
  </si>
  <si>
    <t xml:space="preserve">Oficial carpintero.</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</si>
  <si>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</si>
  <si>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</si>
  <si>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</si>
  <si>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</si>
  <si>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</si>
  <si>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</si>
  <si>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</si>
  <si>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17,20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</si>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</sst>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5.95" customWidth="1"/>
    <col min="5" max="5" width="72.08" customWidth="1"/>
    <col min="6" max="6" width="12.24" customWidth="1"/>
    <col min="7" max="7" width="13.7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0.006</v>
      </c>
      <c r="G10" s="12">
        <v>1201.64</v>
      </c>
      <c r="H10" s="12">
        <f ca="1">ROUND(INDIRECT(ADDRESS(ROW()+(0), COLUMN()+(-2), 1))*INDIRECT(ADDRESS(ROW()+(0), COLUMN()+(-1), 1)), 2)</f>
        <v>7.21</v>
      </c>
    </row>
    <row r="11" spans="1:8" ht="13.50" thickBot="1" customHeight="1">
      <c r="A11" s="1" t="s">
        <v>15</v>
      </c>
      <c r="B11" s="1"/>
      <c r="C11" s="10" t="s">
        <v>16</v>
      </c>
      <c r="D11" s="10"/>
      <c r="E11" s="1" t="s">
        <v>17</v>
      </c>
      <c r="F11" s="11">
        <v>0.1</v>
      </c>
      <c r="G11" s="12">
        <v>4.68</v>
      </c>
      <c r="H11" s="12">
        <f ca="1">ROUND(INDIRECT(ADDRESS(ROW()+(0), COLUMN()+(-2), 1))*INDIRECT(ADDRESS(ROW()+(0), COLUMN()+(-1), 1)), 2)</f>
        <v>0.47</v>
      </c>
    </row>
    <row r="12" spans="1:8" ht="13.50" thickBot="1" customHeight="1">
      <c r="A12" s="1" t="s">
        <v>18</v>
      </c>
      <c r="B12" s="1"/>
      <c r="C12" s="10" t="s">
        <v>19</v>
      </c>
      <c r="D12" s="10"/>
      <c r="E12" s="1" t="s">
        <v>20</v>
      </c>
      <c r="F12" s="11">
        <v>0.05</v>
      </c>
      <c r="G12" s="12">
        <v>27.31</v>
      </c>
      <c r="H12" s="12">
        <f ca="1">ROUND(INDIRECT(ADDRESS(ROW()+(0), COLUMN()+(-2), 1))*INDIRECT(ADDRESS(ROW()+(0), COLUMN()+(-1), 1)), 2)</f>
        <v>1.37</v>
      </c>
    </row>
    <row r="13" spans="1:8" ht="24.00" thickBot="1" customHeight="1">
      <c r="A13" s="1" t="s">
        <v>21</v>
      </c>
      <c r="B13" s="1"/>
      <c r="C13" s="10" t="s">
        <v>22</v>
      </c>
      <c r="D13" s="10"/>
      <c r="E13" s="1" t="s">
        <v>23</v>
      </c>
      <c r="F13" s="11">
        <v>0.03</v>
      </c>
      <c r="G13" s="12">
        <v>5.63</v>
      </c>
      <c r="H13" s="12">
        <f ca="1">ROUND(INDIRECT(ADDRESS(ROW()+(0), COLUMN()+(-2), 1))*INDIRECT(ADDRESS(ROW()+(0), COLUMN()+(-1), 1)), 2)</f>
        <v>0.17</v>
      </c>
    </row>
    <row r="14" spans="1:8" ht="13.50" thickBot="1" customHeight="1">
      <c r="A14" s="1" t="s">
        <v>24</v>
      </c>
      <c r="B14" s="1"/>
      <c r="C14" s="10" t="s">
        <v>25</v>
      </c>
      <c r="D14" s="10"/>
      <c r="E14" s="1" t="s">
        <v>26</v>
      </c>
      <c r="F14" s="11">
        <v>0.001</v>
      </c>
      <c r="G14" s="12">
        <v>1370.8</v>
      </c>
      <c r="H14" s="12">
        <f ca="1">ROUND(INDIRECT(ADDRESS(ROW()+(0), COLUMN()+(-2), 1))*INDIRECT(ADDRESS(ROW()+(0), COLUMN()+(-1), 1)), 2)</f>
        <v>1.37</v>
      </c>
    </row>
    <row r="15" spans="1:8" ht="13.50" thickBot="1" customHeight="1">
      <c r="A15" s="1" t="s">
        <v>27</v>
      </c>
      <c r="B15" s="1"/>
      <c r="C15" s="10" t="s">
        <v>28</v>
      </c>
      <c r="D15" s="10"/>
      <c r="E15" s="1" t="s">
        <v>29</v>
      </c>
      <c r="F15" s="11">
        <v>0.053</v>
      </c>
      <c r="G15" s="12">
        <v>5.85</v>
      </c>
      <c r="H15" s="12">
        <f ca="1">ROUND(INDIRECT(ADDRESS(ROW()+(0), COLUMN()+(-2), 1))*INDIRECT(ADDRESS(ROW()+(0), COLUMN()+(-1), 1)), 2)</f>
        <v>0.31</v>
      </c>
    </row>
    <row r="16" spans="1:8" ht="13.50" thickBot="1" customHeight="1">
      <c r="A16" s="1" t="s">
        <v>30</v>
      </c>
      <c r="B16" s="1"/>
      <c r="C16" s="10" t="s">
        <v>31</v>
      </c>
      <c r="D16" s="10"/>
      <c r="E16" s="1" t="s">
        <v>32</v>
      </c>
      <c r="F16" s="11">
        <v>0.014</v>
      </c>
      <c r="G16" s="12">
        <v>60.09</v>
      </c>
      <c r="H16" s="12">
        <f ca="1">ROUND(INDIRECT(ADDRESS(ROW()+(0), COLUMN()+(-2), 1))*INDIRECT(ADDRESS(ROW()+(0), COLUMN()+(-1), 1)), 2)</f>
        <v>0.84</v>
      </c>
    </row>
    <row r="17" spans="1:8" ht="34.50" thickBot="1" customHeight="1">
      <c r="A17" s="1" t="s">
        <v>33</v>
      </c>
      <c r="B17" s="1"/>
      <c r="C17" s="10" t="s">
        <v>34</v>
      </c>
      <c r="D17" s="10"/>
      <c r="E17" s="1" t="s">
        <v>35</v>
      </c>
      <c r="F17" s="11">
        <v>0.585</v>
      </c>
      <c r="G17" s="12">
        <v>52.12</v>
      </c>
      <c r="H17" s="12">
        <f ca="1">ROUND(INDIRECT(ADDRESS(ROW()+(0), COLUMN()+(-2), 1))*INDIRECT(ADDRESS(ROW()+(0), COLUMN()+(-1), 1)), 2)</f>
        <v>30.49</v>
      </c>
    </row>
    <row r="18" spans="1:8" ht="34.50" thickBot="1" customHeight="1">
      <c r="A18" s="1" t="s">
        <v>36</v>
      </c>
      <c r="B18" s="1"/>
      <c r="C18" s="10" t="s">
        <v>37</v>
      </c>
      <c r="D18" s="10"/>
      <c r="E18" s="1" t="s">
        <v>38</v>
      </c>
      <c r="F18" s="11">
        <v>2.4</v>
      </c>
      <c r="G18" s="12">
        <v>28.26</v>
      </c>
      <c r="H18" s="12">
        <f ca="1">ROUND(INDIRECT(ADDRESS(ROW()+(0), COLUMN()+(-2), 1))*INDIRECT(ADDRESS(ROW()+(0), COLUMN()+(-1), 1)), 2)</f>
        <v>67.82</v>
      </c>
    </row>
    <row r="19" spans="1:8" ht="34.50" thickBot="1" customHeight="1">
      <c r="A19" s="1" t="s">
        <v>39</v>
      </c>
      <c r="B19" s="1"/>
      <c r="C19" s="10" t="s">
        <v>40</v>
      </c>
      <c r="D19" s="10"/>
      <c r="E19" s="1" t="s">
        <v>41</v>
      </c>
      <c r="F19" s="13">
        <v>12.75</v>
      </c>
      <c r="G19" s="14">
        <v>19.62</v>
      </c>
      <c r="H19" s="14">
        <f ca="1">ROUND(INDIRECT(ADDRESS(ROW()+(0), COLUMN()+(-2), 1))*INDIRECT(ADDRESS(ROW()+(0), COLUMN()+(-1), 1)), 2)</f>
        <v>250.16</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360.21</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3">
        <v>0.063</v>
      </c>
      <c r="G22" s="14">
        <v>10.18</v>
      </c>
      <c r="H22" s="14">
        <f ca="1">ROUND(INDIRECT(ADDRESS(ROW()+(0), COLUMN()+(-2), 1))*INDIRECT(ADDRESS(ROW()+(0), COLUMN()+(-1), 1)), 2)</f>
        <v>0.64</v>
      </c>
    </row>
    <row r="23" spans="1:8" ht="13.50" thickBot="1" customHeight="1">
      <c r="A23" s="15"/>
      <c r="B23" s="15"/>
      <c r="C23" s="15"/>
      <c r="D23" s="15"/>
      <c r="E23" s="15"/>
      <c r="F23" s="9" t="s">
        <v>47</v>
      </c>
      <c r="G23" s="9"/>
      <c r="H23" s="17">
        <f ca="1">ROUND(SUM(INDIRECT(ADDRESS(ROW()+(-1), COLUMN()+(0), 1))), 2)</f>
        <v>0.64</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1.064</v>
      </c>
      <c r="G25" s="12">
        <v>31.48</v>
      </c>
      <c r="H25" s="12">
        <f ca="1">ROUND(INDIRECT(ADDRESS(ROW()+(0), COLUMN()+(-2), 1))*INDIRECT(ADDRESS(ROW()+(0), COLUMN()+(-1), 1)), 2)</f>
        <v>33.49</v>
      </c>
    </row>
    <row r="26" spans="1:8" ht="13.50" thickBot="1" customHeight="1">
      <c r="A26" s="1" t="s">
        <v>52</v>
      </c>
      <c r="B26" s="1"/>
      <c r="C26" s="10" t="s">
        <v>53</v>
      </c>
      <c r="D26" s="10"/>
      <c r="E26" s="1" t="s">
        <v>54</v>
      </c>
      <c r="F26" s="11">
        <v>0.608</v>
      </c>
      <c r="G26" s="12">
        <v>21.39</v>
      </c>
      <c r="H26" s="12">
        <f ca="1">ROUND(INDIRECT(ADDRESS(ROW()+(0), COLUMN()+(-2), 1))*INDIRECT(ADDRESS(ROW()+(0), COLUMN()+(-1), 1)), 2)</f>
        <v>13.01</v>
      </c>
    </row>
    <row r="27" spans="1:8" ht="13.50" thickBot="1" customHeight="1">
      <c r="A27" s="1" t="s">
        <v>55</v>
      </c>
      <c r="B27" s="1"/>
      <c r="C27" s="10" t="s">
        <v>56</v>
      </c>
      <c r="D27" s="10"/>
      <c r="E27" s="1" t="s">
        <v>57</v>
      </c>
      <c r="F27" s="11">
        <v>0.328</v>
      </c>
      <c r="G27" s="12">
        <v>21.99</v>
      </c>
      <c r="H27" s="12">
        <f ca="1">ROUND(INDIRECT(ADDRESS(ROW()+(0), COLUMN()+(-2), 1))*INDIRECT(ADDRESS(ROW()+(0), COLUMN()+(-1), 1)), 2)</f>
        <v>7.21</v>
      </c>
    </row>
    <row r="28" spans="1:8" ht="13.50" thickBot="1" customHeight="1">
      <c r="A28" s="1" t="s">
        <v>58</v>
      </c>
      <c r="B28" s="1"/>
      <c r="C28" s="10" t="s">
        <v>59</v>
      </c>
      <c r="D28" s="10"/>
      <c r="E28" s="1" t="s">
        <v>60</v>
      </c>
      <c r="F28" s="13">
        <v>0.328</v>
      </c>
      <c r="G28" s="14">
        <v>21.05</v>
      </c>
      <c r="H28" s="14">
        <f ca="1">ROUND(INDIRECT(ADDRESS(ROW()+(0), COLUMN()+(-2), 1))*INDIRECT(ADDRESS(ROW()+(0), COLUMN()+(-1), 1)), 2)</f>
        <v>6.9</v>
      </c>
    </row>
    <row r="29" spans="1:8" ht="13.50" thickBot="1" customHeight="1">
      <c r="A29" s="15"/>
      <c r="B29" s="15"/>
      <c r="C29" s="15"/>
      <c r="D29" s="15"/>
      <c r="E29" s="15"/>
      <c r="F29" s="9" t="s">
        <v>61</v>
      </c>
      <c r="G29" s="9"/>
      <c r="H29" s="17">
        <f ca="1">ROUND(SUM(INDIRECT(ADDRESS(ROW()+(-1), COLUMN()+(0), 1)),INDIRECT(ADDRESS(ROW()+(-2), COLUMN()+(0), 1)),INDIRECT(ADDRESS(ROW()+(-3), COLUMN()+(0), 1)),INDIRECT(ADDRESS(ROW()+(-4), COLUMN()+(0), 1))), 2)</f>
        <v>60.61</v>
      </c>
    </row>
    <row r="30" spans="1:8" ht="13.50" thickBot="1" customHeight="1">
      <c r="A30" s="15">
        <v>4</v>
      </c>
      <c r="B30" s="15"/>
      <c r="C30" s="15"/>
      <c r="D30" s="15"/>
      <c r="E30" s="18" t="s">
        <v>62</v>
      </c>
      <c r="F30" s="18"/>
      <c r="G30" s="15"/>
      <c r="H30" s="15"/>
    </row>
    <row r="31" spans="1:8" ht="13.50" thickBot="1" customHeight="1">
      <c r="A31" s="19"/>
      <c r="B31" s="19"/>
      <c r="C31" s="20" t="s">
        <v>63</v>
      </c>
      <c r="D31" s="20"/>
      <c r="E31" s="19" t="s">
        <v>64</v>
      </c>
      <c r="F31" s="13">
        <v>2</v>
      </c>
      <c r="G31" s="14">
        <f ca="1">ROUND(SUM(INDIRECT(ADDRESS(ROW()+(-2), COLUMN()+(1), 1)),INDIRECT(ADDRESS(ROW()+(-8), COLUMN()+(1), 1)),INDIRECT(ADDRESS(ROW()+(-11), COLUMN()+(1), 1))), 2)</f>
        <v>421.46</v>
      </c>
      <c r="H31" s="14">
        <f ca="1">ROUND(INDIRECT(ADDRESS(ROW()+(0), COLUMN()+(-2), 1))*INDIRECT(ADDRESS(ROW()+(0), COLUMN()+(-1), 1))/100, 2)</f>
        <v>8.43</v>
      </c>
    </row>
    <row r="32" spans="1:8" ht="13.50" thickBot="1" customHeight="1">
      <c r="A32" s="21" t="s">
        <v>65</v>
      </c>
      <c r="B32" s="21"/>
      <c r="C32" s="22"/>
      <c r="D32" s="22"/>
      <c r="E32" s="23"/>
      <c r="F32" s="24" t="s">
        <v>66</v>
      </c>
      <c r="G32" s="25"/>
      <c r="H32" s="26">
        <f ca="1">ROUND(SUM(INDIRECT(ADDRESS(ROW()+(-1), COLUMN()+(0), 1)),INDIRECT(ADDRESS(ROW()+(-3), COLUMN()+(0), 1)),INDIRECT(ADDRESS(ROW()+(-9), COLUMN()+(0), 1)),INDIRECT(ADDRESS(ROW()+(-12), COLUMN()+(0), 1))), 2)</f>
        <v>429.89</v>
      </c>
    </row>
  </sheetData>
  <mergeCells count="6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E32"/>
    <mergeCell ref="F32:G32"/>
  </mergeCells>
  <pageMargins left="0.147638" right="0.147638" top="0.206693" bottom="0.206693" header="0.0" footer="0.0"/>
  <pageSetup paperSize="9" orientation="portrait"/>
  <rowBreaks count="0" manualBreakCount="0">
    </rowBreaks>
</worksheet>
</file>