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<sst xmlns="http://schemas.openxmlformats.org/spreadsheetml/2006/main" count="80" uniqueCount="80">
  <si>
    <t xml:space="preserve"/>
  </si>
  <si>
    <t xml:space="preserve">FAR100</t>
  </si>
  <si>
    <t xml:space="preserve">m²</t>
  </si>
  <si>
    <t xml:space="preserve">Sistema Aquapanel "KNAUF" de entramado autoportante, para hoja interior de fachada ventilada.</t>
  </si>
  <si>
    <r>
      <rPr>
        <sz val="8.25"/>
        <color rgb="FF000000"/>
        <rFont val="Arial"/>
        <family val="2"/>
      </rPr>
      <t xml:space="preserve">Sistema de fachada "KNAUF" Aquapanel WM111C.es, (12,5+75+5+15)/400, para su uso como hoja interior de fachada ventilada, formado por una placa Aquapanel Outdoor de 12,5 mm de espesor, atornillada desde el lado exterior a una estructura metálica de acero Z2 (Z275) galvanizado normal de canales horizontales de 75/40/0,7 mm GRC 0,70, anclados a la parte superior e inferior de las losas y parantes verticales de 75/50/0,70 mm GRC 0,70 con una modulación de 400 mm entre ejes, de canal a canal y disposición normal "N"; lámina altamente transpirable, impermeable al agua de lluvia, Tyvek Stucco Wrap, entre los perfiles y la placa exterior; dos placas que se atornillan desde el lado interior a los parantes (una placa tipo Standard (A) de 5 mm de espesor y una placa tipo Standard + Aluminio (BV) de 15 mm de espesor); preparado como soporte del revestimiento exterior de la fachada ventilada (no incluido en este precio).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</si>
  <si>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</si>
  <si>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</si>
  <si>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</si>
  <si>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</si>
  <si>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</si>
  <si>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</si>
  <si>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</si>
  <si>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mt12pck020d</t>
  </si>
  <si>
    <t xml:space="preserve">m</t>
  </si>
  <si>
    <t xml:space="preserve">Banda acústica de dilatación autoadhesiva de espuma de poliuretano de celdas cerradas "KNAUF", de 3,2 mm de espesor y 95 mm de anchura, resistencia térmica 0,10 m²K/W, conductividad térmica 0,032 W/(mK).</t>
  </si>
  <si>
    <t xml:space="preserve">mt12pak020b</t>
  </si>
  <si>
    <t xml:space="preserve">m</t>
  </si>
  <si>
    <t xml:space="preserve">Canal 75/40/0,7 mm GRC 0,70 "KNAUF" de acero Z2 (Z275) galvanizado normal, para sistema Aquapanel Outdoor.</t>
  </si>
  <si>
    <t xml:space="preserve">mt12pak030ba</t>
  </si>
  <si>
    <t xml:space="preserve">m</t>
  </si>
  <si>
    <t xml:space="preserve">Parante 75/50/0,7 mm GRC 0,7 "KNAUF" de acero Z2 (Z275) galvanizado normal, para sistema Aquapanel Outdoor.</t>
  </si>
  <si>
    <t xml:space="preserve">mt15mkv010</t>
  </si>
  <si>
    <t xml:space="preserve">m²</t>
  </si>
  <si>
    <t xml:space="preserve">Lámina altamente transpirable impermeable al agua de lluvia, de polietileno tejido no hilado, Tyvek StuccoWrap "KNAUF", de 0,22 mm de espesor y 82 g/m², de 0,03 m de espesor de aire equivalente frente a la difusión de vapor de agua, (Euroclase E de reacción al fuego), para colocar en sistemas de cerramientos y revestimientos de fachadas Aquapanel, suministrada en rollos de 1,50x75 m.</t>
  </si>
  <si>
    <t xml:space="preserve">mt12pak010b</t>
  </si>
  <si>
    <t xml:space="preserve">m²</t>
  </si>
  <si>
    <t xml:space="preserve">Placa de cemento Portland Aquapanel Outdoor "KNAUF" de 12,5x1200x2400 mm, revestida con una capa de fibra de vidrio embebida en ambas caras.</t>
  </si>
  <si>
    <t xml:space="preserve">mt12pak040d</t>
  </si>
  <si>
    <t xml:space="preserve">Ud</t>
  </si>
  <si>
    <t xml:space="preserve">Tornillo Aquapanel Maxi TB 4,2x25 "KNAUF".</t>
  </si>
  <si>
    <t xml:space="preserve">mt12psg220</t>
  </si>
  <si>
    <t xml:space="preserve">Ud</t>
  </si>
  <si>
    <t xml:space="preserve">Fijación compuesta por tarugo y tornillo 5x27.</t>
  </si>
  <si>
    <t xml:space="preserve">mt12ppk010aa</t>
  </si>
  <si>
    <t xml:space="preserve">m²</t>
  </si>
  <si>
    <t xml:space="preserve">Placa de yeso laminado A / - 1200 / longitud / 12,5 / con los bordes longitudinales afinados, Standard "KNAUF"; Euroclase A2-s1, d0 de reacción al fuego.</t>
  </si>
  <si>
    <t xml:space="preserve">mt12ppk010db</t>
  </si>
  <si>
    <t xml:space="preserve">m²</t>
  </si>
  <si>
    <t xml:space="preserve">Placa de yeso laminado BV / - 1200 / longitud / 15 / con los bordes longitudinales afinados, Standard + Aluminio "KNAUF"; Euroclase A2-s1, d0 de reacción al fuego.</t>
  </si>
  <si>
    <t xml:space="preserve">mt12ptk010cc</t>
  </si>
  <si>
    <t xml:space="preserve">Ud</t>
  </si>
  <si>
    <t xml:space="preserve">Tornillo autoperforante TN "KNAUF" 3,5x25.</t>
  </si>
  <si>
    <t xml:space="preserve">mt12ptk010cf</t>
  </si>
  <si>
    <t xml:space="preserve">Ud</t>
  </si>
  <si>
    <t xml:space="preserve">Tornillo autoperforante TN "KNAUF" 3,5x45.</t>
  </si>
  <si>
    <t xml:space="preserve">mt12pik015d</t>
  </si>
  <si>
    <t xml:space="preserve">kg</t>
  </si>
  <si>
    <t xml:space="preserve">Pasta de agarre Perlfix "KNAUF", de fraguado rápido (30 minutos), Euroclase A1 de reacción al fuego, rango de temperatura de trabajo de 5 a 30°C, para aplicación manual.</t>
  </si>
  <si>
    <t xml:space="preserve">mt12pik010e</t>
  </si>
  <si>
    <t xml:space="preserve">kg</t>
  </si>
  <si>
    <t xml:space="preserve">Pasta de juntas Jointfiller 24H "KNAUF", Euroclase A2-s1, d0 de reacción al fuego, rango de temperatura de trabajo de 5 a 30°C, para aplicación manual con cinta de juntas.</t>
  </si>
  <si>
    <t xml:space="preserve">mt12pck010a</t>
  </si>
  <si>
    <t xml:space="preserve">m</t>
  </si>
  <si>
    <t xml:space="preserve">Cinta de juntas "KNAUF" de 50 mm de anchura.</t>
  </si>
  <si>
    <t xml:space="preserve">mt12pak060a</t>
  </si>
  <si>
    <t xml:space="preserve">kg</t>
  </si>
  <si>
    <t xml:space="preserve">Mortero de juntas Aquapanel Outdoor "KNAUF", color gris.</t>
  </si>
  <si>
    <t xml:space="preserve">mt12pak050</t>
  </si>
  <si>
    <t xml:space="preserve">m</t>
  </si>
  <si>
    <t xml:space="preserve">Cinta de juntas Aquapanel Outdoor "KNAUF".</t>
  </si>
  <si>
    <t xml:space="preserve">Subtotal materiales:</t>
  </si>
  <si>
    <t xml:space="preserve">Mano de obra</t>
  </si>
  <si>
    <t xml:space="preserve">mo052</t>
  </si>
  <si>
    <t xml:space="preserve">h</t>
  </si>
  <si>
    <t xml:space="preserve">Operario en sistemas de fachadas prefabricadas.</t>
  </si>
  <si>
    <t xml:space="preserve">mo099</t>
  </si>
  <si>
    <t xml:space="preserve">h</t>
  </si>
  <si>
    <t xml:space="preserve">Oficial en sistemas de fachadas prefabricadas.</t>
  </si>
  <si>
    <t xml:space="preserve">mo053</t>
  </si>
  <si>
    <t xml:space="preserve">h</t>
  </si>
  <si>
    <t xml:space="preserve">Operario en mamparas y sistemas de placas.</t>
  </si>
  <si>
    <t xml:space="preserve">mo100</t>
  </si>
  <si>
    <t xml:space="preserve">h</t>
  </si>
  <si>
    <t xml:space="preserve">Oficial en mamparas y sistemas de placas.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</si>
  <si>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</si>
  <si>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</si>
  <si>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</si>
  <si>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</si>
  <si>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37,76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</si>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</sst>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27" customWidth="1"/>
    <col min="3" max="3" width="1.02" customWidth="1"/>
    <col min="4" max="4" width="6.63" customWidth="1"/>
    <col min="5" max="5" width="74.63" customWidth="1"/>
    <col min="6" max="6" width="12.58" customWidth="1"/>
    <col min="7" max="7" width="11.39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87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1.200000</v>
      </c>
      <c r="G10" s="12">
        <v>1.570000</v>
      </c>
      <c r="H10" s="12">
        <f ca="1">ROUND(INDIRECT(ADDRESS(ROW()+(0), COLUMN()+(-2), 1))*INDIRECT(ADDRESS(ROW()+(0), COLUMN()+(-1), 1)), 2)</f>
        <v>1.880000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0.700000</v>
      </c>
      <c r="G11" s="12">
        <v>9.720000</v>
      </c>
      <c r="H11" s="12">
        <f ca="1">ROUND(INDIRECT(ADDRESS(ROW()+(0), COLUMN()+(-2), 1))*INDIRECT(ADDRESS(ROW()+(0), COLUMN()+(-1), 1)), 2)</f>
        <v>6.800000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2.750000</v>
      </c>
      <c r="G12" s="12">
        <v>11.240000</v>
      </c>
      <c r="H12" s="12">
        <f ca="1">ROUND(INDIRECT(ADDRESS(ROW()+(0), COLUMN()+(-2), 1))*INDIRECT(ADDRESS(ROW()+(0), COLUMN()+(-1), 1)), 2)</f>
        <v>30.910000</v>
      </c>
    </row>
    <row r="13" spans="1:8" ht="55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1.100000</v>
      </c>
      <c r="G13" s="12">
        <v>19.020000</v>
      </c>
      <c r="H13" s="12">
        <f ca="1">ROUND(INDIRECT(ADDRESS(ROW()+(0), COLUMN()+(-2), 1))*INDIRECT(ADDRESS(ROW()+(0), COLUMN()+(-1), 1)), 2)</f>
        <v>20.920000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1.000000</v>
      </c>
      <c r="G14" s="12">
        <v>73.360000</v>
      </c>
      <c r="H14" s="12">
        <f ca="1">ROUND(INDIRECT(ADDRESS(ROW()+(0), COLUMN()+(-2), 1))*INDIRECT(ADDRESS(ROW()+(0), COLUMN()+(-1), 1)), 2)</f>
        <v>73.360000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20.000000</v>
      </c>
      <c r="G15" s="12">
        <v>0.160000</v>
      </c>
      <c r="H15" s="12">
        <f ca="1">ROUND(INDIRECT(ADDRESS(ROW()+(0), COLUMN()+(-2), 1))*INDIRECT(ADDRESS(ROW()+(0), COLUMN()+(-1), 1)), 2)</f>
        <v>3.200000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1.600000</v>
      </c>
      <c r="G16" s="12">
        <v>0.230000</v>
      </c>
      <c r="H16" s="12">
        <f ca="1">ROUND(INDIRECT(ADDRESS(ROW()+(0), COLUMN()+(-2), 1))*INDIRECT(ADDRESS(ROW()+(0), COLUMN()+(-1), 1)), 2)</f>
        <v>0.370000</v>
      </c>
    </row>
    <row r="17" spans="1:8" ht="24.0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1.000000</v>
      </c>
      <c r="G17" s="12">
        <v>12.930000</v>
      </c>
      <c r="H17" s="12">
        <f ca="1">ROUND(INDIRECT(ADDRESS(ROW()+(0), COLUMN()+(-2), 1))*INDIRECT(ADDRESS(ROW()+(0), COLUMN()+(-1), 1)), 2)</f>
        <v>12.930000</v>
      </c>
    </row>
    <row r="18" spans="1:8" ht="24.0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1">
        <v>1.000000</v>
      </c>
      <c r="G18" s="12">
        <v>28.940000</v>
      </c>
      <c r="H18" s="12">
        <f ca="1">ROUND(INDIRECT(ADDRESS(ROW()+(0), COLUMN()+(-2), 1))*INDIRECT(ADDRESS(ROW()+(0), COLUMN()+(-1), 1)), 2)</f>
        <v>28.940000</v>
      </c>
    </row>
    <row r="19" spans="1:8" ht="13.5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1">
        <v>9.000000</v>
      </c>
      <c r="G19" s="12">
        <v>0.020000</v>
      </c>
      <c r="H19" s="12">
        <f ca="1">ROUND(INDIRECT(ADDRESS(ROW()+(0), COLUMN()+(-2), 1))*INDIRECT(ADDRESS(ROW()+(0), COLUMN()+(-1), 1)), 2)</f>
        <v>0.180000</v>
      </c>
    </row>
    <row r="20" spans="1:8" ht="13.50" thickBot="1" customHeight="1">
      <c r="A20" s="1" t="s">
        <v>42</v>
      </c>
      <c r="B20" s="1"/>
      <c r="C20" s="10" t="s">
        <v>43</v>
      </c>
      <c r="D20" s="10"/>
      <c r="E20" s="1" t="s">
        <v>44</v>
      </c>
      <c r="F20" s="11">
        <v>18.000000</v>
      </c>
      <c r="G20" s="12">
        <v>0.040000</v>
      </c>
      <c r="H20" s="12">
        <f ca="1">ROUND(INDIRECT(ADDRESS(ROW()+(0), COLUMN()+(-2), 1))*INDIRECT(ADDRESS(ROW()+(0), COLUMN()+(-1), 1)), 2)</f>
        <v>0.720000</v>
      </c>
    </row>
    <row r="21" spans="1:8" ht="24.00" thickBot="1" customHeight="1">
      <c r="A21" s="1" t="s">
        <v>45</v>
      </c>
      <c r="B21" s="1"/>
      <c r="C21" s="10" t="s">
        <v>46</v>
      </c>
      <c r="D21" s="10"/>
      <c r="E21" s="1" t="s">
        <v>47</v>
      </c>
      <c r="F21" s="11">
        <v>0.100000</v>
      </c>
      <c r="G21" s="12">
        <v>1.660000</v>
      </c>
      <c r="H21" s="12">
        <f ca="1">ROUND(INDIRECT(ADDRESS(ROW()+(0), COLUMN()+(-2), 1))*INDIRECT(ADDRESS(ROW()+(0), COLUMN()+(-1), 1)), 2)</f>
        <v>0.170000</v>
      </c>
    </row>
    <row r="22" spans="1:8" ht="24.00" thickBot="1" customHeight="1">
      <c r="A22" s="1" t="s">
        <v>48</v>
      </c>
      <c r="B22" s="1"/>
      <c r="C22" s="10" t="s">
        <v>49</v>
      </c>
      <c r="D22" s="10"/>
      <c r="E22" s="1" t="s">
        <v>50</v>
      </c>
      <c r="F22" s="11">
        <v>0.500000</v>
      </c>
      <c r="G22" s="12">
        <v>2.850000</v>
      </c>
      <c r="H22" s="12">
        <f ca="1">ROUND(INDIRECT(ADDRESS(ROW()+(0), COLUMN()+(-2), 1))*INDIRECT(ADDRESS(ROW()+(0), COLUMN()+(-1), 1)), 2)</f>
        <v>1.430000</v>
      </c>
    </row>
    <row r="23" spans="1:8" ht="13.50" thickBot="1" customHeight="1">
      <c r="A23" s="1" t="s">
        <v>51</v>
      </c>
      <c r="B23" s="1"/>
      <c r="C23" s="10" t="s">
        <v>52</v>
      </c>
      <c r="D23" s="10"/>
      <c r="E23" s="1" t="s">
        <v>53</v>
      </c>
      <c r="F23" s="11">
        <v>1.600000</v>
      </c>
      <c r="G23" s="12">
        <v>0.110000</v>
      </c>
      <c r="H23" s="12">
        <f ca="1">ROUND(INDIRECT(ADDRESS(ROW()+(0), COLUMN()+(-2), 1))*INDIRECT(ADDRESS(ROW()+(0), COLUMN()+(-1), 1)), 2)</f>
        <v>0.180000</v>
      </c>
    </row>
    <row r="24" spans="1:8" ht="13.50" thickBot="1" customHeight="1">
      <c r="A24" s="1" t="s">
        <v>54</v>
      </c>
      <c r="B24" s="1"/>
      <c r="C24" s="10" t="s">
        <v>55</v>
      </c>
      <c r="D24" s="10"/>
      <c r="E24" s="1" t="s">
        <v>56</v>
      </c>
      <c r="F24" s="11">
        <v>0.600000</v>
      </c>
      <c r="G24" s="12">
        <v>7.600000</v>
      </c>
      <c r="H24" s="12">
        <f ca="1">ROUND(INDIRECT(ADDRESS(ROW()+(0), COLUMN()+(-2), 1))*INDIRECT(ADDRESS(ROW()+(0), COLUMN()+(-1), 1)), 2)</f>
        <v>4.560000</v>
      </c>
    </row>
    <row r="25" spans="1:8" ht="13.50" thickBot="1" customHeight="1">
      <c r="A25" s="1" t="s">
        <v>57</v>
      </c>
      <c r="B25" s="1"/>
      <c r="C25" s="10" t="s">
        <v>58</v>
      </c>
      <c r="D25" s="10"/>
      <c r="E25" s="1" t="s">
        <v>59</v>
      </c>
      <c r="F25" s="13">
        <v>2.100000</v>
      </c>
      <c r="G25" s="14">
        <v>1.550000</v>
      </c>
      <c r="H25" s="14">
        <f ca="1">ROUND(INDIRECT(ADDRESS(ROW()+(0), COLUMN()+(-2), 1))*INDIRECT(ADDRESS(ROW()+(0), COLUMN()+(-1), 1)), 2)</f>
        <v>3.260000</v>
      </c>
    </row>
    <row r="26" spans="1:8" ht="13.50" thickBot="1" customHeight="1">
      <c r="A26" s="15"/>
      <c r="B26" s="15"/>
      <c r="C26" s="15"/>
      <c r="D26" s="15"/>
      <c r="E26" s="15"/>
      <c r="F26" s="9" t="s">
        <v>60</v>
      </c>
      <c r="G26" s="9"/>
      <c r="H2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1))), 2)</f>
        <v>189.810000</v>
      </c>
    </row>
    <row r="27" spans="1:8" ht="13.50" thickBot="1" customHeight="1">
      <c r="A27" s="15">
        <v>2.000000</v>
      </c>
      <c r="B27" s="15"/>
      <c r="C27" s="15"/>
      <c r="D27" s="15"/>
      <c r="E27" s="18" t="s">
        <v>61</v>
      </c>
      <c r="F27" s="18"/>
      <c r="G27" s="15"/>
      <c r="H27" s="15"/>
    </row>
    <row r="28" spans="1:8" ht="13.50" thickBot="1" customHeight="1">
      <c r="A28" s="1" t="s">
        <v>62</v>
      </c>
      <c r="B28" s="1"/>
      <c r="C28" s="10" t="s">
        <v>63</v>
      </c>
      <c r="D28" s="10"/>
      <c r="E28" s="1" t="s">
        <v>64</v>
      </c>
      <c r="F28" s="11">
        <v>0.353000</v>
      </c>
      <c r="G28" s="12">
        <v>21.910000</v>
      </c>
      <c r="H28" s="12">
        <f ca="1">ROUND(INDIRECT(ADDRESS(ROW()+(0), COLUMN()+(-2), 1))*INDIRECT(ADDRESS(ROW()+(0), COLUMN()+(-1), 1)), 2)</f>
        <v>7.730000</v>
      </c>
    </row>
    <row r="29" spans="1:8" ht="13.50" thickBot="1" customHeight="1">
      <c r="A29" s="1" t="s">
        <v>65</v>
      </c>
      <c r="B29" s="1"/>
      <c r="C29" s="10" t="s">
        <v>66</v>
      </c>
      <c r="D29" s="10"/>
      <c r="E29" s="1" t="s">
        <v>67</v>
      </c>
      <c r="F29" s="11">
        <v>0.353000</v>
      </c>
      <c r="G29" s="12">
        <v>14.690000</v>
      </c>
      <c r="H29" s="12">
        <f ca="1">ROUND(INDIRECT(ADDRESS(ROW()+(0), COLUMN()+(-2), 1))*INDIRECT(ADDRESS(ROW()+(0), COLUMN()+(-1), 1)), 2)</f>
        <v>5.190000</v>
      </c>
    </row>
    <row r="30" spans="1:8" ht="13.50" thickBot="1" customHeight="1">
      <c r="A30" s="1" t="s">
        <v>68</v>
      </c>
      <c r="B30" s="1"/>
      <c r="C30" s="10" t="s">
        <v>69</v>
      </c>
      <c r="D30" s="10"/>
      <c r="E30" s="1" t="s">
        <v>70</v>
      </c>
      <c r="F30" s="11">
        <v>0.353000</v>
      </c>
      <c r="G30" s="12">
        <v>21.910000</v>
      </c>
      <c r="H30" s="12">
        <f ca="1">ROUND(INDIRECT(ADDRESS(ROW()+(0), COLUMN()+(-2), 1))*INDIRECT(ADDRESS(ROW()+(0), COLUMN()+(-1), 1)), 2)</f>
        <v>7.730000</v>
      </c>
    </row>
    <row r="31" spans="1:8" ht="13.50" thickBot="1" customHeight="1">
      <c r="A31" s="1" t="s">
        <v>71</v>
      </c>
      <c r="B31" s="1"/>
      <c r="C31" s="10" t="s">
        <v>72</v>
      </c>
      <c r="D31" s="10"/>
      <c r="E31" s="1" t="s">
        <v>73</v>
      </c>
      <c r="F31" s="13">
        <v>0.353000</v>
      </c>
      <c r="G31" s="14">
        <v>14.690000</v>
      </c>
      <c r="H31" s="14">
        <f ca="1">ROUND(INDIRECT(ADDRESS(ROW()+(0), COLUMN()+(-2), 1))*INDIRECT(ADDRESS(ROW()+(0), COLUMN()+(-1), 1)), 2)</f>
        <v>5.190000</v>
      </c>
    </row>
    <row r="32" spans="1:8" ht="13.50" thickBot="1" customHeight="1">
      <c r="A32" s="15"/>
      <c r="B32" s="15"/>
      <c r="C32" s="15"/>
      <c r="D32" s="15"/>
      <c r="E32" s="15"/>
      <c r="F32" s="9" t="s">
        <v>74</v>
      </c>
      <c r="G32" s="9"/>
      <c r="H32" s="17">
        <f ca="1">ROUND(SUM(INDIRECT(ADDRESS(ROW()+(-1), COLUMN()+(0), 1)),INDIRECT(ADDRESS(ROW()+(-2), COLUMN()+(0), 1)),INDIRECT(ADDRESS(ROW()+(-3), COLUMN()+(0), 1)),INDIRECT(ADDRESS(ROW()+(-4), COLUMN()+(0), 1))), 2)</f>
        <v>25.840000</v>
      </c>
    </row>
    <row r="33" spans="1:8" ht="13.50" thickBot="1" customHeight="1">
      <c r="A33" s="15">
        <v>3.000000</v>
      </c>
      <c r="B33" s="15"/>
      <c r="C33" s="15"/>
      <c r="D33" s="15"/>
      <c r="E33" s="18" t="s">
        <v>75</v>
      </c>
      <c r="F33" s="18"/>
      <c r="G33" s="15"/>
      <c r="H33" s="15"/>
    </row>
    <row r="34" spans="1:8" ht="13.50" thickBot="1" customHeight="1">
      <c r="A34" s="19"/>
      <c r="B34" s="19"/>
      <c r="C34" s="20" t="s">
        <v>76</v>
      </c>
      <c r="D34" s="20"/>
      <c r="E34" s="19" t="s">
        <v>77</v>
      </c>
      <c r="F34" s="13">
        <v>3.000000</v>
      </c>
      <c r="G34" s="14">
        <f ca="1">ROUND(SUM(INDIRECT(ADDRESS(ROW()+(-2), COLUMN()+(1), 1)),INDIRECT(ADDRESS(ROW()+(-8), COLUMN()+(1), 1))), 2)</f>
        <v>215.650000</v>
      </c>
      <c r="H34" s="14">
        <f ca="1">ROUND(INDIRECT(ADDRESS(ROW()+(0), COLUMN()+(-2), 1))*INDIRECT(ADDRESS(ROW()+(0), COLUMN()+(-1), 1))/100, 2)</f>
        <v>6.470000</v>
      </c>
    </row>
    <row r="35" spans="1:8" ht="13.50" thickBot="1" customHeight="1">
      <c r="A35" s="21" t="s">
        <v>78</v>
      </c>
      <c r="B35" s="21"/>
      <c r="C35" s="22"/>
      <c r="D35" s="22"/>
      <c r="E35" s="23"/>
      <c r="F35" s="24" t="s">
        <v>79</v>
      </c>
      <c r="G35" s="25"/>
      <c r="H35" s="26">
        <f ca="1">ROUND(SUM(INDIRECT(ADDRESS(ROW()+(-1), COLUMN()+(0), 1)),INDIRECT(ADDRESS(ROW()+(-3), COLUMN()+(0), 1)),INDIRECT(ADDRESS(ROW()+(-9), COLUMN()+(0), 1))), 2)</f>
        <v>222.120000</v>
      </c>
    </row>
  </sheetData>
  <mergeCells count="6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B22"/>
    <mergeCell ref="C22:D22"/>
    <mergeCell ref="A23:B23"/>
    <mergeCell ref="C23:D23"/>
    <mergeCell ref="A24:B24"/>
    <mergeCell ref="C24:D24"/>
    <mergeCell ref="A25:B25"/>
    <mergeCell ref="C25:D25"/>
    <mergeCell ref="A26:B26"/>
    <mergeCell ref="C26:D26"/>
    <mergeCell ref="F26:G26"/>
    <mergeCell ref="A27:B27"/>
    <mergeCell ref="C27:D27"/>
    <mergeCell ref="E27:F27"/>
    <mergeCell ref="A28:B28"/>
    <mergeCell ref="C28:D28"/>
    <mergeCell ref="A29:B29"/>
    <mergeCell ref="C29:D29"/>
    <mergeCell ref="A30:B30"/>
    <mergeCell ref="C30:D30"/>
    <mergeCell ref="A31:B31"/>
    <mergeCell ref="C31:D31"/>
    <mergeCell ref="A32:B32"/>
    <mergeCell ref="C32:D32"/>
    <mergeCell ref="F32:G32"/>
    <mergeCell ref="A33:B33"/>
    <mergeCell ref="C33:D33"/>
    <mergeCell ref="E33:F33"/>
    <mergeCell ref="A34:B34"/>
    <mergeCell ref="C34:D34"/>
    <mergeCell ref="A35:E35"/>
    <mergeCell ref="F35:G35"/>
  </mergeCells>
  <pageMargins left="0.147638" right="0.147638" top="0.206693" bottom="0.206693" header="0.0" footer="0.0"/>
  <pageSetup paperSize="9" orientation="portrait"/>
  <rowBreaks count="0" manualBreakCount="0">
    </rowBreaks>
</worksheet>
</file>