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<sst xmlns="http://schemas.openxmlformats.org/spreadsheetml/2006/main" count="44" uniqueCount="44">
  <si>
    <t xml:space="preserve"/>
  </si>
  <si>
    <t xml:space="preserve">IAV021</t>
  </si>
  <si>
    <t xml:space="preserve">Ud</t>
  </si>
  <si>
    <t xml:space="preserve">Portero electrónico colectivo.</t>
  </si>
  <si>
    <r>
      <rPr>
        <sz val="8.25"/>
        <color rgb="FF000000"/>
        <rFont val="Arial"/>
        <family val="2"/>
      </rPr>
      <t xml:space="preserve">Instalación de portero electrónico convencional para 10 viviendas compuesto de: placa exterior de calle convencional con 10 pulsadores de llamada, cierre superior e inferior, alimentador y 10 teléfonos. Incluso, abrepuertas, visera, cableado y cajas. El precio no incluye las ayudas de albañilería para instalaciones.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</si>
  <si>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</si>
  <si>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</si>
  <si>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</si>
  <si>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</si>
  <si>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</si>
  <si>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</si>
  <si>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</si>
  <si>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mt35aia010b</t>
  </si>
  <si>
    <t xml:space="preserve">m</t>
  </si>
  <si>
    <t xml:space="preserve">Tubo curvable de PVC, corrugado, de color negro, de 20 mm de diámetro nominal, para canalización empotrada en obra de albañilería (paredes y techos). Resistencia a la compresión 320 N, resistencia al impacto 1 julio, temperatura de trabajo -5°C hasta 60°C, con grado de protección IP545, no propagador de la llama.</t>
  </si>
  <si>
    <t xml:space="preserve">mt40pga010</t>
  </si>
  <si>
    <t xml:space="preserve">m</t>
  </si>
  <si>
    <t xml:space="preserve">Cable formado por conductores de cobre flexible de 8x0,22 mm², con aislamiento de PVC y vaina exterior de PVC blanco.</t>
  </si>
  <si>
    <t xml:space="preserve">mt40pea030c</t>
  </si>
  <si>
    <t xml:space="preserve">m</t>
  </si>
  <si>
    <t xml:space="preserve">Cable paralelo formado por conductores de cobre de 2x1,0 mm².</t>
  </si>
  <si>
    <t xml:space="preserve">mt40pge030f</t>
  </si>
  <si>
    <t xml:space="preserve">Ud</t>
  </si>
  <si>
    <t xml:space="preserve">Kit de portero electrónico compuesto por módulo compacto para audio con 10 pulsadores de llamada en dos columnas, módulo de sonido, cierre superior e inferior, caja de empotrar fuente de alimentación y 10 teléfonos con llamada electrónica.</t>
  </si>
  <si>
    <t xml:space="preserve">mt40pga062b</t>
  </si>
  <si>
    <t xml:space="preserve">Ud</t>
  </si>
  <si>
    <t xml:space="preserve">Visera, para módulo compacto.</t>
  </si>
  <si>
    <t xml:space="preserve">mt40pga050a</t>
  </si>
  <si>
    <t xml:space="preserve">Ud</t>
  </si>
  <si>
    <t xml:space="preserve">Abrepuertas eléctrico de corriente alterna.</t>
  </si>
  <si>
    <t xml:space="preserve">Subtotal materiales:</t>
  </si>
  <si>
    <t xml:space="preserve">Mano de obra</t>
  </si>
  <si>
    <t xml:space="preserve">mo003</t>
  </si>
  <si>
    <t xml:space="preserve">h</t>
  </si>
  <si>
    <t xml:space="preserve">Operario electricista.</t>
  </si>
  <si>
    <t xml:space="preserve">mo102</t>
  </si>
  <si>
    <t xml:space="preserve">h</t>
  </si>
  <si>
    <t xml:space="preserve">Oficial electricista.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</si>
  <si>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</si>
  <si>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</si>
  <si>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</si>
  <si>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</si>
  <si>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S/. 1.960,34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</si>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</sst>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65" customWidth="1"/>
    <col min="2" max="2" width="4.76" customWidth="1"/>
    <col min="3" max="3" width="1.36" customWidth="1"/>
    <col min="4" max="4" width="6.29" customWidth="1"/>
    <col min="5" max="5" width="72.93" customWidth="1"/>
    <col min="6" max="6" width="11.22" customWidth="1"/>
    <col min="7" max="7" width="12.75" customWidth="1"/>
    <col min="8" max="8" width="11.56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45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17</v>
      </c>
      <c r="G10" s="12">
        <v>2.14</v>
      </c>
      <c r="H10" s="12">
        <f ca="1">ROUND(INDIRECT(ADDRESS(ROW()+(0), COLUMN()+(-2), 1))*INDIRECT(ADDRESS(ROW()+(0), COLUMN()+(-1), 1)), 2)</f>
        <v>36.38</v>
      </c>
    </row>
    <row r="11" spans="1:8" ht="24.0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1">
        <v>16</v>
      </c>
      <c r="G11" s="12">
        <v>2.29</v>
      </c>
      <c r="H11" s="12">
        <f ca="1">ROUND(INDIRECT(ADDRESS(ROW()+(0), COLUMN()+(-2), 1))*INDIRECT(ADDRESS(ROW()+(0), COLUMN()+(-1), 1)), 2)</f>
        <v>36.64</v>
      </c>
    </row>
    <row r="12" spans="1:8" ht="13.50" thickBot="1" customHeight="1">
      <c r="A12" s="1" t="s">
        <v>18</v>
      </c>
      <c r="B12" s="1"/>
      <c r="C12" s="10" t="s">
        <v>19</v>
      </c>
      <c r="D12" s="10"/>
      <c r="E12" s="1" t="s">
        <v>20</v>
      </c>
      <c r="F12" s="11">
        <v>7</v>
      </c>
      <c r="G12" s="12">
        <v>4.2</v>
      </c>
      <c r="H12" s="12">
        <f ca="1">ROUND(INDIRECT(ADDRESS(ROW()+(0), COLUMN()+(-2), 1))*INDIRECT(ADDRESS(ROW()+(0), COLUMN()+(-1), 1)), 2)</f>
        <v>29.4</v>
      </c>
    </row>
    <row r="13" spans="1:8" ht="34.50" thickBot="1" customHeight="1">
      <c r="A13" s="1" t="s">
        <v>21</v>
      </c>
      <c r="B13" s="1"/>
      <c r="C13" s="10" t="s">
        <v>22</v>
      </c>
      <c r="D13" s="10"/>
      <c r="E13" s="1" t="s">
        <v>23</v>
      </c>
      <c r="F13" s="11">
        <v>1</v>
      </c>
      <c r="G13" s="12">
        <v>1796.09</v>
      </c>
      <c r="H13" s="12">
        <f ca="1">ROUND(INDIRECT(ADDRESS(ROW()+(0), COLUMN()+(-2), 1))*INDIRECT(ADDRESS(ROW()+(0), COLUMN()+(-1), 1)), 2)</f>
        <v>1796.09</v>
      </c>
    </row>
    <row r="14" spans="1:8" ht="13.50" thickBot="1" customHeight="1">
      <c r="A14" s="1" t="s">
        <v>24</v>
      </c>
      <c r="B14" s="1"/>
      <c r="C14" s="10" t="s">
        <v>25</v>
      </c>
      <c r="D14" s="10"/>
      <c r="E14" s="1" t="s">
        <v>26</v>
      </c>
      <c r="F14" s="11">
        <v>1</v>
      </c>
      <c r="G14" s="12">
        <v>161.81</v>
      </c>
      <c r="H14" s="12">
        <f ca="1">ROUND(INDIRECT(ADDRESS(ROW()+(0), COLUMN()+(-2), 1))*INDIRECT(ADDRESS(ROW()+(0), COLUMN()+(-1), 1)), 2)</f>
        <v>161.81</v>
      </c>
    </row>
    <row r="15" spans="1:8" ht="13.50" thickBot="1" customHeight="1">
      <c r="A15" s="1" t="s">
        <v>27</v>
      </c>
      <c r="B15" s="1"/>
      <c r="C15" s="10" t="s">
        <v>28</v>
      </c>
      <c r="D15" s="10"/>
      <c r="E15" s="1" t="s">
        <v>29</v>
      </c>
      <c r="F15" s="13">
        <v>1</v>
      </c>
      <c r="G15" s="14">
        <v>91.12</v>
      </c>
      <c r="H15" s="14">
        <f ca="1">ROUND(INDIRECT(ADDRESS(ROW()+(0), COLUMN()+(-2), 1))*INDIRECT(ADDRESS(ROW()+(0), COLUMN()+(-1), 1)), 2)</f>
        <v>91.12</v>
      </c>
    </row>
    <row r="16" spans="1:8" ht="13.50" thickBot="1" customHeight="1">
      <c r="A16" s="15"/>
      <c r="B16" s="15"/>
      <c r="C16" s="15"/>
      <c r="D16" s="15"/>
      <c r="E16" s="15"/>
      <c r="F16" s="9" t="s">
        <v>30</v>
      </c>
      <c r="G16" s="9"/>
      <c r="H16" s="17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1))), 2)</f>
        <v>2151.44</v>
      </c>
    </row>
    <row r="17" spans="1:8" ht="13.50" thickBot="1" customHeight="1">
      <c r="A17" s="15">
        <v>2</v>
      </c>
      <c r="B17" s="15"/>
      <c r="C17" s="15"/>
      <c r="D17" s="15"/>
      <c r="E17" s="18" t="s">
        <v>31</v>
      </c>
      <c r="F17" s="18"/>
      <c r="G17" s="15"/>
      <c r="H17" s="15"/>
    </row>
    <row r="18" spans="1:8" ht="13.50" thickBot="1" customHeight="1">
      <c r="A18" s="1" t="s">
        <v>32</v>
      </c>
      <c r="B18" s="1"/>
      <c r="C18" s="10" t="s">
        <v>33</v>
      </c>
      <c r="D18" s="10"/>
      <c r="E18" s="1" t="s">
        <v>34</v>
      </c>
      <c r="F18" s="11">
        <v>26.084</v>
      </c>
      <c r="G18" s="12">
        <v>33.77</v>
      </c>
      <c r="H18" s="12">
        <f ca="1">ROUND(INDIRECT(ADDRESS(ROW()+(0), COLUMN()+(-2), 1))*INDIRECT(ADDRESS(ROW()+(0), COLUMN()+(-1), 1)), 2)</f>
        <v>880.86</v>
      </c>
    </row>
    <row r="19" spans="1:8" ht="13.50" thickBot="1" customHeight="1">
      <c r="A19" s="1" t="s">
        <v>35</v>
      </c>
      <c r="B19" s="1"/>
      <c r="C19" s="10" t="s">
        <v>36</v>
      </c>
      <c r="D19" s="10"/>
      <c r="E19" s="1" t="s">
        <v>37</v>
      </c>
      <c r="F19" s="13">
        <v>26.084</v>
      </c>
      <c r="G19" s="14">
        <v>22.77</v>
      </c>
      <c r="H19" s="14">
        <f ca="1">ROUND(INDIRECT(ADDRESS(ROW()+(0), COLUMN()+(-2), 1))*INDIRECT(ADDRESS(ROW()+(0), COLUMN()+(-1), 1)), 2)</f>
        <v>593.93</v>
      </c>
    </row>
    <row r="20" spans="1:8" ht="13.50" thickBot="1" customHeight="1">
      <c r="A20" s="15"/>
      <c r="B20" s="15"/>
      <c r="C20" s="15"/>
      <c r="D20" s="15"/>
      <c r="E20" s="15"/>
      <c r="F20" s="9" t="s">
        <v>38</v>
      </c>
      <c r="G20" s="9"/>
      <c r="H20" s="17">
        <f ca="1">ROUND(SUM(INDIRECT(ADDRESS(ROW()+(-1), COLUMN()+(0), 1)),INDIRECT(ADDRESS(ROW()+(-2), COLUMN()+(0), 1))), 2)</f>
        <v>1474.79</v>
      </c>
    </row>
    <row r="21" spans="1:8" ht="13.50" thickBot="1" customHeight="1">
      <c r="A21" s="15">
        <v>3</v>
      </c>
      <c r="B21" s="15"/>
      <c r="C21" s="15"/>
      <c r="D21" s="15"/>
      <c r="E21" s="18" t="s">
        <v>39</v>
      </c>
      <c r="F21" s="18"/>
      <c r="G21" s="15"/>
      <c r="H21" s="15"/>
    </row>
    <row r="22" spans="1:8" ht="13.50" thickBot="1" customHeight="1">
      <c r="A22" s="19"/>
      <c r="B22" s="19"/>
      <c r="C22" s="20" t="s">
        <v>40</v>
      </c>
      <c r="D22" s="20"/>
      <c r="E22" s="19" t="s">
        <v>41</v>
      </c>
      <c r="F22" s="13">
        <v>2</v>
      </c>
      <c r="G22" s="14">
        <f ca="1">ROUND(SUM(INDIRECT(ADDRESS(ROW()+(-2), COLUMN()+(1), 1)),INDIRECT(ADDRESS(ROW()+(-6), COLUMN()+(1), 1))), 2)</f>
        <v>3626.23</v>
      </c>
      <c r="H22" s="14">
        <f ca="1">ROUND(INDIRECT(ADDRESS(ROW()+(0), COLUMN()+(-2), 1))*INDIRECT(ADDRESS(ROW()+(0), COLUMN()+(-1), 1))/100, 2)</f>
        <v>72.52</v>
      </c>
    </row>
    <row r="23" spans="1:8" ht="13.50" thickBot="1" customHeight="1">
      <c r="A23" s="21" t="s">
        <v>42</v>
      </c>
      <c r="B23" s="21"/>
      <c r="C23" s="22"/>
      <c r="D23" s="22"/>
      <c r="E23" s="23"/>
      <c r="F23" s="24" t="s">
        <v>43</v>
      </c>
      <c r="G23" s="25"/>
      <c r="H23" s="26">
        <f ca="1">ROUND(SUM(INDIRECT(ADDRESS(ROW()+(-1), COLUMN()+(0), 1)),INDIRECT(ADDRESS(ROW()+(-3), COLUMN()+(0), 1)),INDIRECT(ADDRESS(ROW()+(-7), COLUMN()+(0), 1))), 2)</f>
        <v>3698.75</v>
      </c>
    </row>
  </sheetData>
  <mergeCells count="41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B15"/>
    <mergeCell ref="C15:D15"/>
    <mergeCell ref="A16:B16"/>
    <mergeCell ref="C16:D16"/>
    <mergeCell ref="F16:G16"/>
    <mergeCell ref="A17:B17"/>
    <mergeCell ref="C17:D17"/>
    <mergeCell ref="E17:F17"/>
    <mergeCell ref="A18:B18"/>
    <mergeCell ref="C18:D18"/>
    <mergeCell ref="A19:B19"/>
    <mergeCell ref="C19:D19"/>
    <mergeCell ref="A20:B20"/>
    <mergeCell ref="C20:D20"/>
    <mergeCell ref="F20:G20"/>
    <mergeCell ref="A21:B21"/>
    <mergeCell ref="C21:D21"/>
    <mergeCell ref="E21:F21"/>
    <mergeCell ref="A22:B22"/>
    <mergeCell ref="C22:D22"/>
    <mergeCell ref="A23:E23"/>
    <mergeCell ref="F23:G23"/>
  </mergeCells>
  <pageMargins left="0.147638" right="0.147638" top="0.206693" bottom="0.206693" header="0.0" footer="0.0"/>
  <pageSetup paperSize="9" orientation="portrait"/>
  <rowBreaks count="0" manualBreakCount="0">
    </rowBreaks>
</worksheet>
</file>