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<sst xmlns="http://schemas.openxmlformats.org/spreadsheetml/2006/main" count="44" uniqueCount="44">
  <si>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</si>
  <si>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ICC115</t>
  </si>
  <si>
    <t xml:space="preserve">Ud</t>
  </si>
  <si>
    <t xml:space="preserve">Caldera a diesel, doméstica, de baja temperatura, de pie, para calefacción.</t>
  </si>
  <si>
    <r>
      <rPr>
        <sz val="8.25"/>
        <color rgb="FF000000"/>
        <rFont val="Arial"/>
        <family val="2"/>
      </rPr>
      <t xml:space="preserve">Caldera de pie, de baja temperatura, con cuerpo de fundición de fierro gris GL 180 para quemador presurizado para diesel, potencia de calefacción 21 kW, peso 175 kg, dimensiones 773x600x601 mm, número de elementos 3, contenido de agua 33 l, presión máxima de trabajo 4 bar, quemador de diesel de llama azul de 23 kW de potencia, cuadro de regulación, de 154x366x327 mm, con cronotermostato modulante con sonda de temperatura exterior, kit de unión de caldera a diesel a colector o grupo de bombeo, kit de seguridad para caldera a diesel, kit de unión de caldera a diesel a vaso de expansión, sin incluir el ducto para evacuación de los productos de la combustión. Totalmente montada, conexionada y probada.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</si>
  <si>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</si>
  <si>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</si>
  <si>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</si>
  <si>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</si>
  <si>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</si>
  <si>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</si>
  <si>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</si>
  <si>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mt38cqj100a</t>
  </si>
  <si>
    <t xml:space="preserve">Ud</t>
  </si>
  <si>
    <t xml:space="preserve">Caldera de pie, de baja temperatura, con cuerpo de fundición de fierro gris GL 180 para quemador presurizado para diesel, potencia de calefacción 21 kW, peso 175 kg, dimensiones 773x600x601 mm, número de elementos 3, contenido de agua 33 l, presión máxima de trabajo 4 bar.</t>
  </si>
  <si>
    <t xml:space="preserve">mt38cqj101a</t>
  </si>
  <si>
    <t xml:space="preserve">Ud</t>
  </si>
  <si>
    <t xml:space="preserve">Cuadro de regulación, de 154x366x327 mm, con cronotermostato modulante con sonda de temperatura exterior.</t>
  </si>
  <si>
    <t xml:space="preserve">mt38cqj102a</t>
  </si>
  <si>
    <t xml:space="preserve">Ud</t>
  </si>
  <si>
    <t xml:space="preserve">Quemador de diesel de llama azul de 23 kW de potencia, para calderas de 20 a 25 kW de potencia.</t>
  </si>
  <si>
    <t xml:space="preserve">mt38cqj520a</t>
  </si>
  <si>
    <t xml:space="preserve">Ud</t>
  </si>
  <si>
    <t xml:space="preserve">Kit de seguridad para caldera a diesel, compuesto por manómetro, válvula de seguridad y purgador de aire.</t>
  </si>
  <si>
    <t xml:space="preserve">mt38cqj530a</t>
  </si>
  <si>
    <t xml:space="preserve">Ud</t>
  </si>
  <si>
    <t xml:space="preserve">Kit de unión de caldera a diesel a vaso de expansión, con válvula de llenado y vaciado.</t>
  </si>
  <si>
    <t xml:space="preserve">mt38www010</t>
  </si>
  <si>
    <t xml:space="preserve">Ud</t>
  </si>
  <si>
    <t xml:space="preserve">Material auxiliar para instalaciones de calefacción.</t>
  </si>
  <si>
    <t xml:space="preserve">Subtotal materiales:</t>
  </si>
  <si>
    <t xml:space="preserve">Mano de obra</t>
  </si>
  <si>
    <t xml:space="preserve">mo004</t>
  </si>
  <si>
    <t xml:space="preserve">h</t>
  </si>
  <si>
    <t xml:space="preserve">Operario calefactor.</t>
  </si>
  <si>
    <t xml:space="preserve">mo103</t>
  </si>
  <si>
    <t xml:space="preserve">h</t>
  </si>
  <si>
    <t xml:space="preserve">Oficial calefactor.</t>
  </si>
  <si>
    <t xml:space="preserve">Subtotal mano de obra:</t>
  </si>
  <si>
    <t xml:space="preserve">Herramientas</t>
  </si>
  <si>
    <t xml:space="preserve">%</t>
  </si>
  <si>
    <t xml:space="preserve">Herramientas</t>
  </si>
  <si>
    <t xml:space="preserve">Coste de mantenimiento decenal: S/. 17.126,78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</si>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</sst>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31" customWidth="1"/>
    <col min="4" max="4" width="71.91" customWidth="1"/>
    <col min="5" max="5" width="11.05" customWidth="1"/>
    <col min="6" max="6" width="12.92"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v>
      </c>
      <c r="F10" s="12">
        <v>7145.03</v>
      </c>
      <c r="G10" s="12">
        <f ca="1">ROUND(INDIRECT(ADDRESS(ROW()+(0), COLUMN()+(-2), 1))*INDIRECT(ADDRESS(ROW()+(0), COLUMN()+(-1), 1)), 2)</f>
        <v>7145.03</v>
      </c>
    </row>
    <row r="11" spans="1:7" ht="24.00" thickBot="1" customHeight="1">
      <c r="A11" s="1" t="s">
        <v>15</v>
      </c>
      <c r="B11" s="1"/>
      <c r="C11" s="10" t="s">
        <v>16</v>
      </c>
      <c r="D11" s="1" t="s">
        <v>17</v>
      </c>
      <c r="E11" s="11">
        <v>1</v>
      </c>
      <c r="F11" s="12">
        <v>2498.26</v>
      </c>
      <c r="G11" s="12">
        <f ca="1">ROUND(INDIRECT(ADDRESS(ROW()+(0), COLUMN()+(-2), 1))*INDIRECT(ADDRESS(ROW()+(0), COLUMN()+(-1), 1)), 2)</f>
        <v>2498.26</v>
      </c>
    </row>
    <row r="12" spans="1:7" ht="24.00" thickBot="1" customHeight="1">
      <c r="A12" s="1" t="s">
        <v>18</v>
      </c>
      <c r="B12" s="1"/>
      <c r="C12" s="10" t="s">
        <v>19</v>
      </c>
      <c r="D12" s="1" t="s">
        <v>20</v>
      </c>
      <c r="E12" s="11">
        <v>1</v>
      </c>
      <c r="F12" s="12">
        <v>4371.95</v>
      </c>
      <c r="G12" s="12">
        <f ca="1">ROUND(INDIRECT(ADDRESS(ROW()+(0), COLUMN()+(-2), 1))*INDIRECT(ADDRESS(ROW()+(0), COLUMN()+(-1), 1)), 2)</f>
        <v>4371.95</v>
      </c>
    </row>
    <row r="13" spans="1:7" ht="24.00" thickBot="1" customHeight="1">
      <c r="A13" s="1" t="s">
        <v>21</v>
      </c>
      <c r="B13" s="1"/>
      <c r="C13" s="10" t="s">
        <v>22</v>
      </c>
      <c r="D13" s="1" t="s">
        <v>23</v>
      </c>
      <c r="E13" s="11">
        <v>1</v>
      </c>
      <c r="F13" s="12">
        <v>554.62</v>
      </c>
      <c r="G13" s="12">
        <f ca="1">ROUND(INDIRECT(ADDRESS(ROW()+(0), COLUMN()+(-2), 1))*INDIRECT(ADDRESS(ROW()+(0), COLUMN()+(-1), 1)), 2)</f>
        <v>554.62</v>
      </c>
    </row>
    <row r="14" spans="1:7" ht="24.00" thickBot="1" customHeight="1">
      <c r="A14" s="1" t="s">
        <v>24</v>
      </c>
      <c r="B14" s="1"/>
      <c r="C14" s="10" t="s">
        <v>25</v>
      </c>
      <c r="D14" s="1" t="s">
        <v>26</v>
      </c>
      <c r="E14" s="11">
        <v>1</v>
      </c>
      <c r="F14" s="12">
        <v>554.62</v>
      </c>
      <c r="G14" s="12">
        <f ca="1">ROUND(INDIRECT(ADDRESS(ROW()+(0), COLUMN()+(-2), 1))*INDIRECT(ADDRESS(ROW()+(0), COLUMN()+(-1), 1)), 2)</f>
        <v>554.62</v>
      </c>
    </row>
    <row r="15" spans="1:7" ht="13.50" thickBot="1" customHeight="1">
      <c r="A15" s="1" t="s">
        <v>27</v>
      </c>
      <c r="B15" s="1"/>
      <c r="C15" s="10" t="s">
        <v>28</v>
      </c>
      <c r="D15" s="1" t="s">
        <v>29</v>
      </c>
      <c r="E15" s="13">
        <v>1</v>
      </c>
      <c r="F15" s="14">
        <v>8.61</v>
      </c>
      <c r="G15" s="14">
        <f ca="1">ROUND(INDIRECT(ADDRESS(ROW()+(0), COLUMN()+(-2), 1))*INDIRECT(ADDRESS(ROW()+(0), COLUMN()+(-1), 1)), 2)</f>
        <v>8.61</v>
      </c>
    </row>
    <row r="16" spans="1:7" ht="13.50" thickBot="1" customHeight="1">
      <c r="A16" s="15"/>
      <c r="B16" s="15"/>
      <c r="C16" s="15"/>
      <c r="D16" s="15"/>
      <c r="E16" s="9" t="s">
        <v>30</v>
      </c>
      <c r="F16" s="9"/>
      <c r="G16" s="17">
        <f ca="1">ROUND(SUM(INDIRECT(ADDRESS(ROW()+(-1), COLUMN()+(0), 1)),INDIRECT(ADDRESS(ROW()+(-2), COLUMN()+(0), 1)),INDIRECT(ADDRESS(ROW()+(-3), COLUMN()+(0), 1)),INDIRECT(ADDRESS(ROW()+(-4), COLUMN()+(0), 1)),INDIRECT(ADDRESS(ROW()+(-5), COLUMN()+(0), 1)),INDIRECT(ADDRESS(ROW()+(-6), COLUMN()+(0), 1))), 2)</f>
        <v>15133.1</v>
      </c>
    </row>
    <row r="17" spans="1:7" ht="13.50" thickBot="1" customHeight="1">
      <c r="A17" s="15">
        <v>2</v>
      </c>
      <c r="B17" s="15"/>
      <c r="C17" s="15"/>
      <c r="D17" s="18" t="s">
        <v>31</v>
      </c>
      <c r="E17" s="18"/>
      <c r="F17" s="15"/>
      <c r="G17" s="15"/>
    </row>
    <row r="18" spans="1:7" ht="13.50" thickBot="1" customHeight="1">
      <c r="A18" s="1" t="s">
        <v>32</v>
      </c>
      <c r="B18" s="1"/>
      <c r="C18" s="10" t="s">
        <v>33</v>
      </c>
      <c r="D18" s="1" t="s">
        <v>34</v>
      </c>
      <c r="E18" s="11">
        <v>2.426</v>
      </c>
      <c r="F18" s="12">
        <v>32.35</v>
      </c>
      <c r="G18" s="12">
        <f ca="1">ROUND(INDIRECT(ADDRESS(ROW()+(0), COLUMN()+(-2), 1))*INDIRECT(ADDRESS(ROW()+(0), COLUMN()+(-1), 1)), 2)</f>
        <v>78.48</v>
      </c>
    </row>
    <row r="19" spans="1:7" ht="13.50" thickBot="1" customHeight="1">
      <c r="A19" s="1" t="s">
        <v>35</v>
      </c>
      <c r="B19" s="1"/>
      <c r="C19" s="10" t="s">
        <v>36</v>
      </c>
      <c r="D19" s="1" t="s">
        <v>37</v>
      </c>
      <c r="E19" s="13">
        <v>2.426</v>
      </c>
      <c r="F19" s="14">
        <v>21.82</v>
      </c>
      <c r="G19" s="14">
        <f ca="1">ROUND(INDIRECT(ADDRESS(ROW()+(0), COLUMN()+(-2), 1))*INDIRECT(ADDRESS(ROW()+(0), COLUMN()+(-1), 1)), 2)</f>
        <v>52.94</v>
      </c>
    </row>
    <row r="20" spans="1:7" ht="13.50" thickBot="1" customHeight="1">
      <c r="A20" s="15"/>
      <c r="B20" s="15"/>
      <c r="C20" s="15"/>
      <c r="D20" s="15"/>
      <c r="E20" s="9" t="s">
        <v>38</v>
      </c>
      <c r="F20" s="9"/>
      <c r="G20" s="17">
        <f ca="1">ROUND(SUM(INDIRECT(ADDRESS(ROW()+(-1), COLUMN()+(0), 1)),INDIRECT(ADDRESS(ROW()+(-2), COLUMN()+(0), 1))), 2)</f>
        <v>131.42</v>
      </c>
    </row>
    <row r="21" spans="1:7" ht="13.50" thickBot="1" customHeight="1">
      <c r="A21" s="15">
        <v>3</v>
      </c>
      <c r="B21" s="15"/>
      <c r="C21" s="15"/>
      <c r="D21" s="18" t="s">
        <v>39</v>
      </c>
      <c r="E21" s="18"/>
      <c r="F21" s="15"/>
      <c r="G21" s="15"/>
    </row>
    <row r="22" spans="1:7" ht="13.50" thickBot="1" customHeight="1">
      <c r="A22" s="19"/>
      <c r="B22" s="19"/>
      <c r="C22" s="20" t="s">
        <v>40</v>
      </c>
      <c r="D22" s="19" t="s">
        <v>41</v>
      </c>
      <c r="E22" s="13">
        <v>2</v>
      </c>
      <c r="F22" s="14">
        <f ca="1">ROUND(SUM(INDIRECT(ADDRESS(ROW()+(-2), COLUMN()+(1), 1)),INDIRECT(ADDRESS(ROW()+(-6), COLUMN()+(1), 1))), 2)</f>
        <v>15264.5</v>
      </c>
      <c r="G22" s="14">
        <f ca="1">ROUND(INDIRECT(ADDRESS(ROW()+(0), COLUMN()+(-2), 1))*INDIRECT(ADDRESS(ROW()+(0), COLUMN()+(-1), 1))/100, 2)</f>
        <v>305.29</v>
      </c>
    </row>
    <row r="23" spans="1:7" ht="13.50" thickBot="1" customHeight="1">
      <c r="A23" s="21" t="s">
        <v>42</v>
      </c>
      <c r="B23" s="21"/>
      <c r="C23" s="22"/>
      <c r="D23" s="23"/>
      <c r="E23" s="24" t="s">
        <v>43</v>
      </c>
      <c r="F23" s="25"/>
      <c r="G23" s="26">
        <f ca="1">ROUND(SUM(INDIRECT(ADDRESS(ROW()+(-1), COLUMN()+(0), 1)),INDIRECT(ADDRESS(ROW()+(-3), COLUMN()+(0), 1)),INDIRECT(ADDRESS(ROW()+(-7), COLUMN()+(0), 1))), 2)</f>
        <v>15569.8</v>
      </c>
    </row>
  </sheetData>
  <mergeCells count="25">
    <mergeCell ref="A1:G1"/>
    <mergeCell ref="C3:G3"/>
    <mergeCell ref="A5:G5"/>
    <mergeCell ref="A8:B8"/>
    <mergeCell ref="A9:B9"/>
    <mergeCell ref="D9:E9"/>
    <mergeCell ref="A10:B10"/>
    <mergeCell ref="A11:B11"/>
    <mergeCell ref="A12:B12"/>
    <mergeCell ref="A13:B13"/>
    <mergeCell ref="A14:B14"/>
    <mergeCell ref="A15:B15"/>
    <mergeCell ref="A16:B16"/>
    <mergeCell ref="E16:F16"/>
    <mergeCell ref="A17:B17"/>
    <mergeCell ref="D17:E17"/>
    <mergeCell ref="A18:B18"/>
    <mergeCell ref="A19:B19"/>
    <mergeCell ref="A20:B20"/>
    <mergeCell ref="E20:F20"/>
    <mergeCell ref="A21:B21"/>
    <mergeCell ref="D21:E21"/>
    <mergeCell ref="A22:B22"/>
    <mergeCell ref="A23:D23"/>
    <mergeCell ref="E23:F23"/>
  </mergeCells>
  <pageMargins left="0.147638" right="0.147638" top="0.206693" bottom="0.206693" header="0.0" footer="0.0"/>
  <pageSetup paperSize="9" orientation="portrait"/>
  <rowBreaks count="0" manualBreakCount="0">
    </rowBreaks>
</worksheet>
</file>