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<sst xmlns="http://schemas.openxmlformats.org/spreadsheetml/2006/main" count="52" uniqueCount="52">
  <si>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</si>
  <si>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ICE130</t>
  </si>
  <si>
    <t xml:space="preserve">m²</t>
  </si>
  <si>
    <t xml:space="preserve">Sistema de calefacción y refrigeración por suelo radiante de baja altura, con capa de mortero.</t>
  </si>
  <si>
    <r>
      <rPr>
        <sz val="8.25"/>
        <color rgb="FF000000"/>
        <rFont val="Arial"/>
        <family val="2"/>
      </rPr>
      <t xml:space="preserve">Sistema de calefacción por suelo radiante de baja altura, compuesto por, banda de espuma de polietileno (PE), de 60x8 mm, panel portatubos de poliestireno, válido para tubo de 9,9 mm de diámetro, con lámina autoadhesiva, de 1120x720 mm y 12 mm de altura total, tubo de polietileno reticulado (PE-Xa) con barrera de oxígeno, de 9,9 mm de diámetro exterior y 1,1 mm de espesor y mortero autonivelante, con resistencia a compresión de 20 N/mm², resistencia a flexión de 4 N/mm², de 15 mm de espesor. Totalmente montado, conexionado y probado.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</si>
  <si>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</si>
  <si>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</si>
  <si>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</si>
  <si>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</si>
  <si>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</si>
  <si>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</si>
  <si>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</si>
  <si>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mt17epu026a</t>
  </si>
  <si>
    <t xml:space="preserve">m</t>
  </si>
  <si>
    <t xml:space="preserve">Banda de espuma de polietileno (PE), de 60x8 mm.</t>
  </si>
  <si>
    <t xml:space="preserve">mt17epu015a</t>
  </si>
  <si>
    <t xml:space="preserve">m²</t>
  </si>
  <si>
    <t xml:space="preserve">Panel portatubos de poliestireno, válido para tubo de 9,9 mm de diámetro, con lámina autoadhesiva, de 1120x720 mm y 12 mm de altura total, paso del tubo múltiplo de 5 cm.</t>
  </si>
  <si>
    <t xml:space="preserve">mt37tpu017a</t>
  </si>
  <si>
    <t xml:space="preserve">m</t>
  </si>
  <si>
    <t xml:space="preserve">Tubo de polietileno reticulado (PE-Xa) con barrera de oxígeno, de 9,9 mm de diámetro exterior y 1,1 mm de espesor, según ISO 15875-2.</t>
  </si>
  <si>
    <t xml:space="preserve">mt09mal020a</t>
  </si>
  <si>
    <t xml:space="preserve">m³</t>
  </si>
  <si>
    <t xml:space="preserve">Mortero autonivelante, con resistencia a compresión de 20 N/mm², resistencia a flexión de 4 N/mm², a base de sulfato cálcico, para espesores de 2,5 a 7,0 cm, usado en nivelación de pisos.</t>
  </si>
  <si>
    <t xml:space="preserve">mt08aaa010a</t>
  </si>
  <si>
    <t xml:space="preserve">m³</t>
  </si>
  <si>
    <t xml:space="preserve">Agua.</t>
  </si>
  <si>
    <t xml:space="preserve">Subtotal materiales:</t>
  </si>
  <si>
    <t xml:space="preserve">Equipos</t>
  </si>
  <si>
    <t xml:space="preserve">mq06pym020</t>
  </si>
  <si>
    <t xml:space="preserve">h</t>
  </si>
  <si>
    <t xml:space="preserve">Mezcladora-bombeadora para morteros autonivelantes.</t>
  </si>
  <si>
    <t xml:space="preserve">Subtotal equipos:</t>
  </si>
  <si>
    <t xml:space="preserve">Mano de obra</t>
  </si>
  <si>
    <t xml:space="preserve">mo004</t>
  </si>
  <si>
    <t xml:space="preserve">h</t>
  </si>
  <si>
    <t xml:space="preserve">Operario calefactor.</t>
  </si>
  <si>
    <t xml:space="preserve">mo103</t>
  </si>
  <si>
    <t xml:space="preserve">h</t>
  </si>
  <si>
    <t xml:space="preserve">Oficial calefactor.</t>
  </si>
  <si>
    <t xml:space="preserve">mo031</t>
  </si>
  <si>
    <t xml:space="preserve">h</t>
  </si>
  <si>
    <t xml:space="preserve">Operario aplicador de mortero autonivelante.</t>
  </si>
  <si>
    <t xml:space="preserve">mo069</t>
  </si>
  <si>
    <t xml:space="preserve">h</t>
  </si>
  <si>
    <t xml:space="preserve">Oficial aplicador de mortero autonivelante.</t>
  </si>
  <si>
    <t xml:space="preserve">Subtotal mano de obra:</t>
  </si>
  <si>
    <t xml:space="preserve">Herramientas</t>
  </si>
  <si>
    <t xml:space="preserve">%</t>
  </si>
  <si>
    <t xml:space="preserve">Herramientas</t>
  </si>
  <si>
    <t xml:space="preserve">Coste de mantenimiento decenal: S/. 19,68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</si>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</sst>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19" customWidth="1"/>
    <col min="4" max="4" width="6.46" customWidth="1"/>
    <col min="5" max="5" width="72.42" customWidth="1"/>
    <col min="6" max="6" width="13.09" customWidth="1"/>
    <col min="7" max="7" width="12.9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0.6</v>
      </c>
      <c r="G10" s="12">
        <v>11.29</v>
      </c>
      <c r="H10" s="12">
        <f ca="1">ROUND(INDIRECT(ADDRESS(ROW()+(0), COLUMN()+(-2), 1))*INDIRECT(ADDRESS(ROW()+(0), COLUMN()+(-1), 1)), 2)</f>
        <v>6.77</v>
      </c>
    </row>
    <row r="11" spans="1:8" ht="24.00" thickBot="1" customHeight="1">
      <c r="A11" s="1" t="s">
        <v>15</v>
      </c>
      <c r="B11" s="1"/>
      <c r="C11" s="10" t="s">
        <v>16</v>
      </c>
      <c r="D11" s="10"/>
      <c r="E11" s="1" t="s">
        <v>17</v>
      </c>
      <c r="F11" s="11">
        <v>1</v>
      </c>
      <c r="G11" s="12">
        <v>199.86</v>
      </c>
      <c r="H11" s="12">
        <f ca="1">ROUND(INDIRECT(ADDRESS(ROW()+(0), COLUMN()+(-2), 1))*INDIRECT(ADDRESS(ROW()+(0), COLUMN()+(-1), 1)), 2)</f>
        <v>199.86</v>
      </c>
    </row>
    <row r="12" spans="1:8" ht="24.00" thickBot="1" customHeight="1">
      <c r="A12" s="1" t="s">
        <v>18</v>
      </c>
      <c r="B12" s="1"/>
      <c r="C12" s="10" t="s">
        <v>19</v>
      </c>
      <c r="D12" s="10"/>
      <c r="E12" s="1" t="s">
        <v>20</v>
      </c>
      <c r="F12" s="11">
        <v>10</v>
      </c>
      <c r="G12" s="12">
        <v>11.31</v>
      </c>
      <c r="H12" s="12">
        <f ca="1">ROUND(INDIRECT(ADDRESS(ROW()+(0), COLUMN()+(-2), 1))*INDIRECT(ADDRESS(ROW()+(0), COLUMN()+(-1), 1)), 2)</f>
        <v>113.1</v>
      </c>
    </row>
    <row r="13" spans="1:8" ht="34.50" thickBot="1" customHeight="1">
      <c r="A13" s="1" t="s">
        <v>21</v>
      </c>
      <c r="B13" s="1"/>
      <c r="C13" s="10" t="s">
        <v>22</v>
      </c>
      <c r="D13" s="10"/>
      <c r="E13" s="1" t="s">
        <v>23</v>
      </c>
      <c r="F13" s="11">
        <v>0.015</v>
      </c>
      <c r="G13" s="12">
        <v>788.31</v>
      </c>
      <c r="H13" s="12">
        <f ca="1">ROUND(INDIRECT(ADDRESS(ROW()+(0), COLUMN()+(-2), 1))*INDIRECT(ADDRESS(ROW()+(0), COLUMN()+(-1), 1)), 2)</f>
        <v>11.82</v>
      </c>
    </row>
    <row r="14" spans="1:8" ht="13.50" thickBot="1" customHeight="1">
      <c r="A14" s="1" t="s">
        <v>24</v>
      </c>
      <c r="B14" s="1"/>
      <c r="C14" s="10" t="s">
        <v>25</v>
      </c>
      <c r="D14" s="10"/>
      <c r="E14" s="1" t="s">
        <v>26</v>
      </c>
      <c r="F14" s="13">
        <v>0.004</v>
      </c>
      <c r="G14" s="14">
        <v>4.68</v>
      </c>
      <c r="H14" s="14">
        <f ca="1">ROUND(INDIRECT(ADDRESS(ROW()+(0), COLUMN()+(-2), 1))*INDIRECT(ADDRESS(ROW()+(0), COLUMN()+(-1), 1)), 2)</f>
        <v>0.02</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331.57</v>
      </c>
    </row>
    <row r="16" spans="1:8" ht="13.50" thickBot="1" customHeight="1">
      <c r="A16" s="15">
        <v>2</v>
      </c>
      <c r="B16" s="15"/>
      <c r="C16" s="15"/>
      <c r="D16" s="15"/>
      <c r="E16" s="18" t="s">
        <v>28</v>
      </c>
      <c r="F16" s="18"/>
      <c r="G16" s="15"/>
      <c r="H16" s="15"/>
    </row>
    <row r="17" spans="1:8" ht="13.50" thickBot="1" customHeight="1">
      <c r="A17" s="1" t="s">
        <v>29</v>
      </c>
      <c r="B17" s="1"/>
      <c r="C17" s="10" t="s">
        <v>30</v>
      </c>
      <c r="D17" s="10"/>
      <c r="E17" s="1" t="s">
        <v>31</v>
      </c>
      <c r="F17" s="13">
        <v>0.058</v>
      </c>
      <c r="G17" s="14">
        <v>33.06</v>
      </c>
      <c r="H17" s="14">
        <f ca="1">ROUND(INDIRECT(ADDRESS(ROW()+(0), COLUMN()+(-2), 1))*INDIRECT(ADDRESS(ROW()+(0), COLUMN()+(-1), 1)), 2)</f>
        <v>1.92</v>
      </c>
    </row>
    <row r="18" spans="1:8" ht="13.50" thickBot="1" customHeight="1">
      <c r="A18" s="15"/>
      <c r="B18" s="15"/>
      <c r="C18" s="15"/>
      <c r="D18" s="15"/>
      <c r="E18" s="15"/>
      <c r="F18" s="9" t="s">
        <v>32</v>
      </c>
      <c r="G18" s="9"/>
      <c r="H18" s="17">
        <f ca="1">ROUND(SUM(INDIRECT(ADDRESS(ROW()+(-1), COLUMN()+(0), 1))), 2)</f>
        <v>1.92</v>
      </c>
    </row>
    <row r="19" spans="1:8" ht="13.50" thickBot="1" customHeight="1">
      <c r="A19" s="15">
        <v>3</v>
      </c>
      <c r="B19" s="15"/>
      <c r="C19" s="15"/>
      <c r="D19" s="15"/>
      <c r="E19" s="18" t="s">
        <v>33</v>
      </c>
      <c r="F19" s="18"/>
      <c r="G19" s="15"/>
      <c r="H19" s="15"/>
    </row>
    <row r="20" spans="1:8" ht="13.50" thickBot="1" customHeight="1">
      <c r="A20" s="1" t="s">
        <v>34</v>
      </c>
      <c r="B20" s="1"/>
      <c r="C20" s="10" t="s">
        <v>35</v>
      </c>
      <c r="D20" s="10"/>
      <c r="E20" s="1" t="s">
        <v>36</v>
      </c>
      <c r="F20" s="11">
        <v>0.9</v>
      </c>
      <c r="G20" s="12">
        <v>32.35</v>
      </c>
      <c r="H20" s="12">
        <f ca="1">ROUND(INDIRECT(ADDRESS(ROW()+(0), COLUMN()+(-2), 1))*INDIRECT(ADDRESS(ROW()+(0), COLUMN()+(-1), 1)), 2)</f>
        <v>29.12</v>
      </c>
    </row>
    <row r="21" spans="1:8" ht="13.50" thickBot="1" customHeight="1">
      <c r="A21" s="1" t="s">
        <v>37</v>
      </c>
      <c r="B21" s="1"/>
      <c r="C21" s="10" t="s">
        <v>38</v>
      </c>
      <c r="D21" s="10"/>
      <c r="E21" s="1" t="s">
        <v>39</v>
      </c>
      <c r="F21" s="11">
        <v>0.9</v>
      </c>
      <c r="G21" s="12">
        <v>21.82</v>
      </c>
      <c r="H21" s="12">
        <f ca="1">ROUND(INDIRECT(ADDRESS(ROW()+(0), COLUMN()+(-2), 1))*INDIRECT(ADDRESS(ROW()+(0), COLUMN()+(-1), 1)), 2)</f>
        <v>19.64</v>
      </c>
    </row>
    <row r="22" spans="1:8" ht="13.50" thickBot="1" customHeight="1">
      <c r="A22" s="1" t="s">
        <v>40</v>
      </c>
      <c r="B22" s="1"/>
      <c r="C22" s="10" t="s">
        <v>41</v>
      </c>
      <c r="D22" s="10"/>
      <c r="E22" s="1" t="s">
        <v>42</v>
      </c>
      <c r="F22" s="11">
        <v>0.067</v>
      </c>
      <c r="G22" s="12">
        <v>31.48</v>
      </c>
      <c r="H22" s="12">
        <f ca="1">ROUND(INDIRECT(ADDRESS(ROW()+(0), COLUMN()+(-2), 1))*INDIRECT(ADDRESS(ROW()+(0), COLUMN()+(-1), 1)), 2)</f>
        <v>2.11</v>
      </c>
    </row>
    <row r="23" spans="1:8" ht="13.50" thickBot="1" customHeight="1">
      <c r="A23" s="1" t="s">
        <v>43</v>
      </c>
      <c r="B23" s="1"/>
      <c r="C23" s="10" t="s">
        <v>44</v>
      </c>
      <c r="D23" s="10"/>
      <c r="E23" s="1" t="s">
        <v>45</v>
      </c>
      <c r="F23" s="13">
        <v>0.067</v>
      </c>
      <c r="G23" s="14">
        <v>21.86</v>
      </c>
      <c r="H23" s="14">
        <f ca="1">ROUND(INDIRECT(ADDRESS(ROW()+(0), COLUMN()+(-2), 1))*INDIRECT(ADDRESS(ROW()+(0), COLUMN()+(-1), 1)), 2)</f>
        <v>1.46</v>
      </c>
    </row>
    <row r="24" spans="1:8" ht="13.50" thickBot="1" customHeight="1">
      <c r="A24" s="15"/>
      <c r="B24" s="15"/>
      <c r="C24" s="15"/>
      <c r="D24" s="15"/>
      <c r="E24" s="15"/>
      <c r="F24" s="9" t="s">
        <v>46</v>
      </c>
      <c r="G24" s="9"/>
      <c r="H24" s="17">
        <f ca="1">ROUND(SUM(INDIRECT(ADDRESS(ROW()+(-1), COLUMN()+(0), 1)),INDIRECT(ADDRESS(ROW()+(-2), COLUMN()+(0), 1)),INDIRECT(ADDRESS(ROW()+(-3), COLUMN()+(0), 1)),INDIRECT(ADDRESS(ROW()+(-4), COLUMN()+(0), 1))), 2)</f>
        <v>52.33</v>
      </c>
    </row>
    <row r="25" spans="1:8" ht="13.50" thickBot="1" customHeight="1">
      <c r="A25" s="15">
        <v>4</v>
      </c>
      <c r="B25" s="15"/>
      <c r="C25" s="15"/>
      <c r="D25" s="15"/>
      <c r="E25" s="18" t="s">
        <v>47</v>
      </c>
      <c r="F25" s="18"/>
      <c r="G25" s="15"/>
      <c r="H25" s="15"/>
    </row>
    <row r="26" spans="1:8" ht="13.50" thickBot="1" customHeight="1">
      <c r="A26" s="19"/>
      <c r="B26" s="19"/>
      <c r="C26" s="20" t="s">
        <v>48</v>
      </c>
      <c r="D26" s="20"/>
      <c r="E26" s="19" t="s">
        <v>49</v>
      </c>
      <c r="F26" s="13">
        <v>2</v>
      </c>
      <c r="G26" s="14">
        <f ca="1">ROUND(SUM(INDIRECT(ADDRESS(ROW()+(-2), COLUMN()+(1), 1)),INDIRECT(ADDRESS(ROW()+(-8), COLUMN()+(1), 1)),INDIRECT(ADDRESS(ROW()+(-11), COLUMN()+(1), 1))), 2)</f>
        <v>385.82</v>
      </c>
      <c r="H26" s="14">
        <f ca="1">ROUND(INDIRECT(ADDRESS(ROW()+(0), COLUMN()+(-2), 1))*INDIRECT(ADDRESS(ROW()+(0), COLUMN()+(-1), 1))/100, 2)</f>
        <v>7.72</v>
      </c>
    </row>
    <row r="27" spans="1:8" ht="13.50" thickBot="1" customHeight="1">
      <c r="A27" s="21" t="s">
        <v>50</v>
      </c>
      <c r="B27" s="21"/>
      <c r="C27" s="22"/>
      <c r="D27" s="22"/>
      <c r="E27" s="23"/>
      <c r="F27" s="24" t="s">
        <v>51</v>
      </c>
      <c r="G27" s="25"/>
      <c r="H27" s="26">
        <f ca="1">ROUND(SUM(INDIRECT(ADDRESS(ROW()+(-1), COLUMN()+(0), 1)),INDIRECT(ADDRESS(ROW()+(-3), COLUMN()+(0), 1)),INDIRECT(ADDRESS(ROW()+(-9), COLUMN()+(0), 1)),INDIRECT(ADDRESS(ROW()+(-12), COLUMN()+(0), 1))), 2)</f>
        <v>393.54</v>
      </c>
    </row>
  </sheetData>
  <mergeCells count="5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 ref="A19:B19"/>
    <mergeCell ref="C19:D19"/>
    <mergeCell ref="E19:F19"/>
    <mergeCell ref="A20:B20"/>
    <mergeCell ref="C20:D20"/>
    <mergeCell ref="A21:B21"/>
    <mergeCell ref="C21:D21"/>
    <mergeCell ref="A22:B22"/>
    <mergeCell ref="C22:D22"/>
    <mergeCell ref="A23:B23"/>
    <mergeCell ref="C23:D23"/>
    <mergeCell ref="A24:B24"/>
    <mergeCell ref="C24:D24"/>
    <mergeCell ref="F24:G24"/>
    <mergeCell ref="A25:B25"/>
    <mergeCell ref="C25:D25"/>
    <mergeCell ref="E25:F25"/>
    <mergeCell ref="A26:B26"/>
    <mergeCell ref="C26:D26"/>
    <mergeCell ref="A27:E27"/>
    <mergeCell ref="F27:G27"/>
  </mergeCells>
  <pageMargins left="0.147638" right="0.147638" top="0.206693" bottom="0.206693" header="0.0" footer="0.0"/>
  <pageSetup paperSize="9" orientation="portrait"/>
  <rowBreaks count="0" manualBreakCount="0">
    </rowBreaks>
</worksheet>
</file>