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<sst xmlns="http://schemas.openxmlformats.org/spreadsheetml/2006/main" count="35" uniqueCount="35">
  <si>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</si>
  <si>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ICS052</t>
  </si>
  <si>
    <t xml:space="preserve">Ud</t>
  </si>
  <si>
    <t xml:space="preserve">Interacumulador de combinación, para producción de agua caliente sanitaria y calefacción.</t>
  </si>
  <si>
    <r>
      <rPr>
        <sz val="8.25"/>
        <color rgb="FF000000"/>
        <rFont val="Arial"/>
        <family val="2"/>
      </rPr>
      <t xml:space="preserve">Interacumulador combinado, para producción de agua caliente sanitaria y agua para calefacción, de 500 l de capacidad, altura 1640 mm, diámetro 650 mm, con intercambiador de serpentín para agua caliente sanitaria de acero inoxidable, cuba para calefacción con serpentín, aislamiento térmico de 100 mm de espesor de espuma blanda de poliuretano libre de CFC con envolvente de poliestireno.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</si>
  <si>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</si>
  <si>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</si>
  <si>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</si>
  <si>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</si>
  <si>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</si>
  <si>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</si>
  <si>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</si>
  <si>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mt38csg400a</t>
  </si>
  <si>
    <t xml:space="preserve">Ud</t>
  </si>
  <si>
    <t xml:space="preserve">Interacumulador combinado, para producción de agua caliente sanitaria y agua para calefacción, de 500 l de capacidad, altura 1640 mm, diámetro 650 mm, con intercambiador de serpentín para agua caliente sanitaria de acero inoxidable, cuba para calefacción con serpentín, aislamiento térmico de 100 mm de espesor de espuma blanda de poliuretano libre de CFC con envolvente de poliestireno.</t>
  </si>
  <si>
    <t xml:space="preserve">mt37sve010d</t>
  </si>
  <si>
    <t xml:space="preserve">Ud</t>
  </si>
  <si>
    <t xml:space="preserve">Válvula de esfera de latón niquelado para roscar de 1".</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</si>
  <si>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</si>
  <si>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</si>
  <si>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</si>
  <si>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</si>
  <si>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</si>
  <si>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</si>
  <si>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</si>
  <si>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Operario calefactor.</t>
  </si>
  <si>
    <t xml:space="preserve">mo103</t>
  </si>
  <si>
    <t xml:space="preserve">h</t>
  </si>
  <si>
    <t xml:space="preserve">Oficial calefactor.</t>
  </si>
  <si>
    <t xml:space="preserve">Subtotal mano de obra:</t>
  </si>
  <si>
    <t xml:space="preserve">Herramientas</t>
  </si>
  <si>
    <t xml:space="preserve">%</t>
  </si>
  <si>
    <t xml:space="preserve">Herramientas</t>
  </si>
  <si>
    <t xml:space="preserve">Coste de mantenimiento decenal: S/. 3.265,85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</si>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</sst>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14861.5</v>
      </c>
      <c r="G10" s="12">
        <f ca="1">ROUND(INDIRECT(ADDRESS(ROW()+(0), COLUMN()+(-2), 1))*INDIRECT(ADDRESS(ROW()+(0), COLUMN()+(-1), 1)), 2)</f>
        <v>14861.5</v>
      </c>
    </row>
    <row r="11" spans="1:7" ht="13.50" thickBot="1" customHeight="1">
      <c r="A11" s="1" t="s">
        <v>15</v>
      </c>
      <c r="B11" s="1"/>
      <c r="C11" s="10" t="s">
        <v>16</v>
      </c>
      <c r="D11" s="1" t="s">
        <v>17</v>
      </c>
      <c r="E11" s="11">
        <v>6</v>
      </c>
      <c r="F11" s="12">
        <v>44.91</v>
      </c>
      <c r="G11" s="12">
        <f ca="1">ROUND(INDIRECT(ADDRESS(ROW()+(0), COLUMN()+(-2), 1))*INDIRECT(ADDRESS(ROW()+(0), COLUMN()+(-1), 1)), 2)</f>
        <v>269.46</v>
      </c>
    </row>
    <row r="12" spans="1:7" ht="13.50" thickBot="1" customHeight="1">
      <c r="A12" s="1" t="s">
        <v>18</v>
      </c>
      <c r="B12" s="1"/>
      <c r="C12" s="10" t="s">
        <v>19</v>
      </c>
      <c r="D12" s="1" t="s">
        <v>20</v>
      </c>
      <c r="E12" s="13">
        <v>1</v>
      </c>
      <c r="F12" s="14">
        <v>7.43</v>
      </c>
      <c r="G12" s="14">
        <f ca="1">ROUND(INDIRECT(ADDRESS(ROW()+(0), COLUMN()+(-2), 1))*INDIRECT(ADDRESS(ROW()+(0), COLUMN()+(-1), 1)), 2)</f>
        <v>7.43</v>
      </c>
    </row>
    <row r="13" spans="1:7" ht="13.50" thickBot="1" customHeight="1">
      <c r="A13" s="15"/>
      <c r="B13" s="15"/>
      <c r="C13" s="15"/>
      <c r="D13" s="15"/>
      <c r="E13" s="9" t="s">
        <v>21</v>
      </c>
      <c r="F13" s="9"/>
      <c r="G13" s="17">
        <f ca="1">ROUND(SUM(INDIRECT(ADDRESS(ROW()+(-1), COLUMN()+(0), 1)),INDIRECT(ADDRESS(ROW()+(-2), COLUMN()+(0), 1)),INDIRECT(ADDRESS(ROW()+(-3), COLUMN()+(0), 1))), 2)</f>
        <v>15138.3</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2.001</v>
      </c>
      <c r="F15" s="12">
        <v>32.35</v>
      </c>
      <c r="G15" s="12">
        <f ca="1">ROUND(INDIRECT(ADDRESS(ROW()+(0), COLUMN()+(-2), 1))*INDIRECT(ADDRESS(ROW()+(0), COLUMN()+(-1), 1)), 2)</f>
        <v>64.73</v>
      </c>
    </row>
    <row r="16" spans="1:7" ht="13.50" thickBot="1" customHeight="1">
      <c r="A16" s="1" t="s">
        <v>26</v>
      </c>
      <c r="B16" s="1"/>
      <c r="C16" s="10" t="s">
        <v>27</v>
      </c>
      <c r="D16" s="1" t="s">
        <v>28</v>
      </c>
      <c r="E16" s="13">
        <v>2.001</v>
      </c>
      <c r="F16" s="14">
        <v>21.82</v>
      </c>
      <c r="G16" s="14">
        <f ca="1">ROUND(INDIRECT(ADDRESS(ROW()+(0), COLUMN()+(-2), 1))*INDIRECT(ADDRESS(ROW()+(0), COLUMN()+(-1), 1)), 2)</f>
        <v>43.66</v>
      </c>
    </row>
    <row r="17" spans="1:7" ht="13.50" thickBot="1" customHeight="1">
      <c r="A17" s="15"/>
      <c r="B17" s="15"/>
      <c r="C17" s="15"/>
      <c r="D17" s="15"/>
      <c r="E17" s="9" t="s">
        <v>29</v>
      </c>
      <c r="F17" s="9"/>
      <c r="G17" s="17">
        <f ca="1">ROUND(SUM(INDIRECT(ADDRESS(ROW()+(-1), COLUMN()+(0), 1)),INDIRECT(ADDRESS(ROW()+(-2), COLUMN()+(0), 1))), 2)</f>
        <v>108.39</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15246.7</v>
      </c>
      <c r="G19" s="14">
        <f ca="1">ROUND(INDIRECT(ADDRESS(ROW()+(0), COLUMN()+(-2), 1))*INDIRECT(ADDRESS(ROW()+(0), COLUMN()+(-1), 1))/100, 2)</f>
        <v>304.93</v>
      </c>
    </row>
    <row r="20" spans="1:7" ht="13.50" thickBot="1" customHeight="1">
      <c r="A20" s="21" t="s">
        <v>33</v>
      </c>
      <c r="B20" s="21"/>
      <c r="C20" s="22"/>
      <c r="D20" s="23"/>
      <c r="E20" s="24" t="s">
        <v>34</v>
      </c>
      <c r="F20" s="25"/>
      <c r="G20" s="26">
        <f ca="1">ROUND(SUM(INDIRECT(ADDRESS(ROW()+(-1), COLUMN()+(0), 1)),INDIRECT(ADDRESS(ROW()+(-3), COLUMN()+(0), 1)),INDIRECT(ADDRESS(ROW()+(-7), COLUMN()+(0), 1))), 2)</f>
        <v>15551.7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