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<sst xmlns="http://schemas.openxmlformats.org/spreadsheetml/2006/main" count="34" uniqueCount="34">
  <si>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</si>
  <si>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IGD120</t>
  </si>
  <si>
    <t xml:space="preserve">Ud</t>
  </si>
  <si>
    <t xml:space="preserve">Tanque de gases licuados del petróleo (GLP), superficial.</t>
  </si>
  <si>
    <r>
      <rPr>
        <sz val="8.25"/>
        <color rgb="FF000000"/>
        <rFont val="Arial"/>
        <family val="2"/>
      </rPr>
      <t xml:space="preserve">Tanque homologado vertical de gases licuados del petróleo (GLP), de superficie, de plancha de acero, de 760 mm de diámetro y 1380 mm de altura, con una capacidad de 453 litros. Incluso capó batiente, acceso de carga, indicador de nivel, tubo buzo para toma de gas en fase líquida, valvulería, manómetro, tapón de drenaje, accesorios de conexión, borne de toma de tierra y elementos de protección según normativa. El precio no incluye la obra civil ni la toma de tierra.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</si>
  <si>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</si>
  <si>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</si>
  <si>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</si>
  <si>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</si>
  <si>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</si>
  <si>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</si>
  <si>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</si>
  <si>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mt43dep020eADa</t>
  </si>
  <si>
    <t xml:space="preserve">Ud</t>
  </si>
  <si>
    <t xml:space="preserve">Tanque homologado vertical de gases licuados del petróleo (GLP), de superficie, de plancha de acero, de 760 mm de diámetro y 1380 mm de altura, con una capacidad de 453 litros. Tratamiento exterior: granallado SA 2 1/2, imprimación antioxidante y acabado con esmalte de poliuretano color blanco. Incluso capó batiente, acceso de carga, indicador de nivel magnético, tubo buzo para toma de gas en fase líquida, valvulería, manómetro, tapón de drenaje, accesorios de conexión, borne de toma de tierra y elementos de protección según normativa.</t>
  </si>
  <si>
    <t xml:space="preserve">Subtotal materiales:</t>
  </si>
  <si>
    <t xml:space="preserve">Equipos</t>
  </si>
  <si>
    <t xml:space="preserve">mq04cag010a</t>
  </si>
  <si>
    <t xml:space="preserve">h</t>
  </si>
  <si>
    <t xml:space="preserve">Camión con grúa de hasta 6 t.</t>
  </si>
  <si>
    <t xml:space="preserve">Subtotal equipos:</t>
  </si>
  <si>
    <t xml:space="preserve">Mano de obra</t>
  </si>
  <si>
    <t xml:space="preserve">mo010</t>
  </si>
  <si>
    <t xml:space="preserve">h</t>
  </si>
  <si>
    <t xml:space="preserve">Operario instalador de gas.</t>
  </si>
  <si>
    <t xml:space="preserve">mo109</t>
  </si>
  <si>
    <t xml:space="preserve">h</t>
  </si>
  <si>
    <t xml:space="preserve">Oficial instalador de gas.</t>
  </si>
  <si>
    <t xml:space="preserve">Subtotal mano de obra:</t>
  </si>
  <si>
    <t xml:space="preserve">Herramientas</t>
  </si>
  <si>
    <t xml:space="preserve">%</t>
  </si>
  <si>
    <t xml:space="preserve">Herramientas</t>
  </si>
  <si>
    <t xml:space="preserve">Coste de mantenimiento decenal: S/. 521,50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</si>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</sst>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2.38" customWidth="1"/>
    <col min="4" max="4" width="7.65" customWidth="1"/>
    <col min="5" max="5" width="67.32" customWidth="1"/>
    <col min="6" max="6" width="12.24" customWidth="1"/>
    <col min="7" max="7" width="13.77"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2">
        <v>1</v>
      </c>
      <c r="G10" s="14">
        <v>1441.4</v>
      </c>
      <c r="H10" s="14">
        <f ca="1">ROUND(INDIRECT(ADDRESS(ROW()+(0), COLUMN()+(-2), 1))*INDIRECT(ADDRESS(ROW()+(0), COLUMN()+(-1), 1)), 2)</f>
        <v>1441.4</v>
      </c>
    </row>
    <row r="11" spans="1:8" ht="13.50" thickBot="1" customHeight="1">
      <c r="A11" s="15"/>
      <c r="B11" s="15"/>
      <c r="C11" s="15"/>
      <c r="D11" s="15"/>
      <c r="E11" s="15"/>
      <c r="F11" s="9" t="s">
        <v>15</v>
      </c>
      <c r="G11" s="9"/>
      <c r="H11" s="17">
        <f ca="1">ROUND(SUM(INDIRECT(ADDRESS(ROW()+(-1), COLUMN()+(0), 1))), 2)</f>
        <v>1441.4</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0.29</v>
      </c>
      <c r="G13" s="14">
        <v>167.78</v>
      </c>
      <c r="H13" s="14">
        <f ca="1">ROUND(INDIRECT(ADDRESS(ROW()+(0), COLUMN()+(-2), 1))*INDIRECT(ADDRESS(ROW()+(0), COLUMN()+(-1), 1)), 2)</f>
        <v>48.66</v>
      </c>
    </row>
    <row r="14" spans="1:8" ht="13.50" thickBot="1" customHeight="1">
      <c r="A14" s="15"/>
      <c r="B14" s="15"/>
      <c r="C14" s="15"/>
      <c r="D14" s="15"/>
      <c r="E14" s="15"/>
      <c r="F14" s="9" t="s">
        <v>20</v>
      </c>
      <c r="G14" s="9"/>
      <c r="H14" s="17">
        <f ca="1">ROUND(SUM(INDIRECT(ADDRESS(ROW()+(-1), COLUMN()+(0), 1))), 2)</f>
        <v>48.66</v>
      </c>
    </row>
    <row r="15" spans="1:8" ht="13.50" thickBot="1" customHeight="1">
      <c r="A15" s="15">
        <v>3</v>
      </c>
      <c r="B15" s="15"/>
      <c r="C15" s="15"/>
      <c r="D15" s="15"/>
      <c r="E15" s="18" t="s">
        <v>21</v>
      </c>
      <c r="F15" s="18"/>
      <c r="G15" s="15"/>
      <c r="H15" s="15"/>
    </row>
    <row r="16" spans="1:8" ht="13.50" thickBot="1" customHeight="1">
      <c r="A16" s="1" t="s">
        <v>22</v>
      </c>
      <c r="B16" s="1"/>
      <c r="C16" s="1"/>
      <c r="D16" s="10" t="s">
        <v>23</v>
      </c>
      <c r="E16" s="1" t="s">
        <v>24</v>
      </c>
      <c r="F16" s="11">
        <v>13.529</v>
      </c>
      <c r="G16" s="13">
        <v>32.35</v>
      </c>
      <c r="H16" s="13">
        <f ca="1">ROUND(INDIRECT(ADDRESS(ROW()+(0), COLUMN()+(-2), 1))*INDIRECT(ADDRESS(ROW()+(0), COLUMN()+(-1), 1)), 2)</f>
        <v>437.66</v>
      </c>
    </row>
    <row r="17" spans="1:8" ht="13.50" thickBot="1" customHeight="1">
      <c r="A17" s="1" t="s">
        <v>25</v>
      </c>
      <c r="B17" s="1"/>
      <c r="C17" s="1"/>
      <c r="D17" s="10" t="s">
        <v>26</v>
      </c>
      <c r="E17" s="1" t="s">
        <v>27</v>
      </c>
      <c r="F17" s="12">
        <v>13.529</v>
      </c>
      <c r="G17" s="14">
        <v>21.82</v>
      </c>
      <c r="H17" s="14">
        <f ca="1">ROUND(INDIRECT(ADDRESS(ROW()+(0), COLUMN()+(-2), 1))*INDIRECT(ADDRESS(ROW()+(0), COLUMN()+(-1), 1)), 2)</f>
        <v>295.2</v>
      </c>
    </row>
    <row r="18" spans="1:8" ht="13.50" thickBot="1" customHeight="1">
      <c r="A18" s="15"/>
      <c r="B18" s="15"/>
      <c r="C18" s="15"/>
      <c r="D18" s="15"/>
      <c r="E18" s="15"/>
      <c r="F18" s="9" t="s">
        <v>28</v>
      </c>
      <c r="G18" s="9"/>
      <c r="H18" s="17">
        <f ca="1">ROUND(SUM(INDIRECT(ADDRESS(ROW()+(-1), COLUMN()+(0), 1)),INDIRECT(ADDRESS(ROW()+(-2), COLUMN()+(0), 1))), 2)</f>
        <v>732.86</v>
      </c>
    </row>
    <row r="19" spans="1:8" ht="13.50" thickBot="1" customHeight="1">
      <c r="A19" s="15">
        <v>4</v>
      </c>
      <c r="B19" s="15"/>
      <c r="C19" s="15"/>
      <c r="D19" s="15"/>
      <c r="E19" s="18" t="s">
        <v>29</v>
      </c>
      <c r="F19" s="18"/>
      <c r="G19" s="15"/>
      <c r="H19" s="15"/>
    </row>
    <row r="20" spans="1:8" ht="13.50" thickBot="1" customHeight="1">
      <c r="A20" s="19"/>
      <c r="B20" s="19"/>
      <c r="C20" s="19"/>
      <c r="D20" s="20" t="s">
        <v>30</v>
      </c>
      <c r="E20" s="19" t="s">
        <v>31</v>
      </c>
      <c r="F20" s="12">
        <v>2</v>
      </c>
      <c r="G20" s="14">
        <f ca="1">ROUND(SUM(INDIRECT(ADDRESS(ROW()+(-2), COLUMN()+(1), 1)),INDIRECT(ADDRESS(ROW()+(-6), COLUMN()+(1), 1)),INDIRECT(ADDRESS(ROW()+(-9), COLUMN()+(1), 1))), 2)</f>
        <v>2222.92</v>
      </c>
      <c r="H20" s="14">
        <f ca="1">ROUND(INDIRECT(ADDRESS(ROW()+(0), COLUMN()+(-2), 1))*INDIRECT(ADDRESS(ROW()+(0), COLUMN()+(-1), 1))/100, 2)</f>
        <v>44.46</v>
      </c>
    </row>
    <row r="21" spans="1:8" ht="13.50" thickBot="1" customHeight="1">
      <c r="A21" s="21" t="s">
        <v>32</v>
      </c>
      <c r="B21" s="21"/>
      <c r="C21" s="21"/>
      <c r="D21" s="22"/>
      <c r="E21" s="23"/>
      <c r="F21" s="24" t="s">
        <v>33</v>
      </c>
      <c r="G21" s="25"/>
      <c r="H21" s="26">
        <f ca="1">ROUND(SUM(INDIRECT(ADDRESS(ROW()+(-1), COLUMN()+(0), 1)),INDIRECT(ADDRESS(ROW()+(-3), COLUMN()+(0), 1)),INDIRECT(ADDRESS(ROW()+(-7), COLUMN()+(0), 1)),INDIRECT(ADDRESS(ROW()+(-10), COLUMN()+(0), 1))), 2)</f>
        <v>2267.38</v>
      </c>
    </row>
  </sheetData>
  <mergeCells count="25">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