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<sst xmlns="http://schemas.openxmlformats.org/spreadsheetml/2006/main" count="37" uniqueCount="37">
  <si>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</si>
  <si>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LSZ010</t>
  </si>
  <si>
    <t xml:space="preserve">m²</t>
  </si>
  <si>
    <t xml:space="preserve">Celosía de persianas de acero galvanizado.</t>
  </si>
  <si>
    <r>
      <rPr>
        <sz val="8.25"/>
        <color rgb="FF000000"/>
        <rFont val="Arial"/>
        <family val="2"/>
      </rPr>
      <t xml:space="preserve">Celosía fija formada por persianas verticales orientables machihembradas, de acero galvanizado de 0,6 mm de espesor, acabado pintado al horno de color a elegir, de 200 a 250 mm de anchura, con testeros de nylon de elevada resistencia y pivotes de aluminio de 8 mm de diámetro mínimo, alojados en el marco de aluminio extruido de aleación 6063 con tratamiento térmico T5, con accionamiento manual. Incluso elementos de fijación para montaje en posición vertical sobre superficie soporte de albañilería.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</si>
  <si>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</si>
  <si>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</si>
  <si>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</si>
  <si>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</si>
  <si>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</si>
  <si>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</si>
  <si>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</si>
  <si>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mt26aaa033a</t>
  </si>
  <si>
    <t xml:space="preserve">Ud</t>
  </si>
  <si>
    <t xml:space="preserve">Anclaje mecánico con tarugo de nylon y tornillo de acero galvanizado, de cabeza avellanada.</t>
  </si>
  <si>
    <t xml:space="preserve">mt26btr040a</t>
  </si>
  <si>
    <t xml:space="preserve">m²</t>
  </si>
  <si>
    <t xml:space="preserve">Celosía fija formada por persianas verticales orientables machihembradas, de acero galvanizado de 0,6 mm de espesor, acabado pintado al horno de color a elegir, de 200 a 250 mm de anchura, con testeros de nylon de elevada resistencia y pivotes de aluminio de 8 mm de diámetro mínimo, alojados en el marco de aluminio extruido de aleación 6063 con tratamiento térmico T5, con accionamiento manual.</t>
  </si>
  <si>
    <t xml:space="preserve">Subtotal materiales:</t>
  </si>
  <si>
    <t xml:space="preserve">Equipos</t>
  </si>
  <si>
    <t xml:space="preserve">mq06hor010</t>
  </si>
  <si>
    <t xml:space="preserve">h</t>
  </si>
  <si>
    <t xml:space="preserve">Mezcladora de concreto eléctrica con una capacidad de amasado de 160 l.</t>
  </si>
  <si>
    <t xml:space="preserve">Subtotal equipos:</t>
  </si>
  <si>
    <t xml:space="preserve">Mano de obra</t>
  </si>
  <si>
    <t xml:space="preserve">mo018</t>
  </si>
  <si>
    <t xml:space="preserve">h</t>
  </si>
  <si>
    <t xml:space="preserve">Operario carpintero metálico.</t>
  </si>
  <si>
    <t xml:space="preserve">mo059</t>
  </si>
  <si>
    <t xml:space="preserve">h</t>
  </si>
  <si>
    <t xml:space="preserve">Oficial carpintero metálico.</t>
  </si>
  <si>
    <t xml:space="preserve">Subtotal mano de obra:</t>
  </si>
  <si>
    <t xml:space="preserve">Herramientas</t>
  </si>
  <si>
    <t xml:space="preserve">%</t>
  </si>
  <si>
    <t xml:space="preserve">Herramientas</t>
  </si>
  <si>
    <t xml:space="preserve">Coste de mantenimiento decenal: S/. 107,97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</si>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</sst>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2.42" customWidth="1"/>
    <col min="6" max="6" width="12.92" customWidth="1"/>
    <col min="7" max="7" width="13.09"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4</v>
      </c>
      <c r="G10" s="12">
        <v>1</v>
      </c>
      <c r="H10" s="12">
        <f ca="1">ROUND(INDIRECT(ADDRESS(ROW()+(0), COLUMN()+(-2), 1))*INDIRECT(ADDRESS(ROW()+(0), COLUMN()+(-1), 1)), 2)</f>
        <v>4</v>
      </c>
    </row>
    <row r="11" spans="1:8" ht="55.50" thickBot="1" customHeight="1">
      <c r="A11" s="1" t="s">
        <v>15</v>
      </c>
      <c r="B11" s="1"/>
      <c r="C11" s="10" t="s">
        <v>16</v>
      </c>
      <c r="D11" s="10"/>
      <c r="E11" s="1" t="s">
        <v>17</v>
      </c>
      <c r="F11" s="13">
        <v>1</v>
      </c>
      <c r="G11" s="14">
        <v>535</v>
      </c>
      <c r="H11" s="14">
        <f ca="1">ROUND(INDIRECT(ADDRESS(ROW()+(0), COLUMN()+(-2), 1))*INDIRECT(ADDRESS(ROW()+(0), COLUMN()+(-1), 1)), 2)</f>
        <v>535</v>
      </c>
    </row>
    <row r="12" spans="1:8" ht="13.50" thickBot="1" customHeight="1">
      <c r="A12" s="15"/>
      <c r="B12" s="15"/>
      <c r="C12" s="15"/>
      <c r="D12" s="15"/>
      <c r="E12" s="15"/>
      <c r="F12" s="9" t="s">
        <v>18</v>
      </c>
      <c r="G12" s="9"/>
      <c r="H12" s="17">
        <f ca="1">ROUND(SUM(INDIRECT(ADDRESS(ROW()+(-1), COLUMN()+(0), 1)),INDIRECT(ADDRESS(ROW()+(-2), COLUMN()+(0), 1))), 2)</f>
        <v>539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0.006</v>
      </c>
      <c r="G14" s="14">
        <v>10.45</v>
      </c>
      <c r="H14" s="14">
        <f ca="1">ROUND(INDIRECT(ADDRESS(ROW()+(0), COLUMN()+(-2), 1))*INDIRECT(ADDRESS(ROW()+(0), COLUMN()+(-1), 1)), 2)</f>
        <v>0.06</v>
      </c>
    </row>
    <row r="15" spans="1:8" ht="13.50" thickBot="1" customHeight="1">
      <c r="A15" s="15"/>
      <c r="B15" s="15"/>
      <c r="C15" s="15"/>
      <c r="D15" s="15"/>
      <c r="E15" s="15"/>
      <c r="F15" s="9" t="s">
        <v>23</v>
      </c>
      <c r="G15" s="9"/>
      <c r="H15" s="17">
        <f ca="1">ROUND(SUM(INDIRECT(ADDRESS(ROW()+(-1), COLUMN()+(0), 1))), 2)</f>
        <v>0.06</v>
      </c>
    </row>
    <row r="16" spans="1:8" ht="13.50" thickBot="1" customHeight="1">
      <c r="A16" s="15">
        <v>3</v>
      </c>
      <c r="B16" s="15"/>
      <c r="C16" s="15"/>
      <c r="D16" s="15"/>
      <c r="E16" s="18" t="s">
        <v>24</v>
      </c>
      <c r="F16" s="18"/>
      <c r="G16" s="15"/>
      <c r="H16" s="15"/>
    </row>
    <row r="17" spans="1:8" ht="13.50" thickBot="1" customHeight="1">
      <c r="A17" s="1" t="s">
        <v>25</v>
      </c>
      <c r="B17" s="1"/>
      <c r="C17" s="10" t="s">
        <v>26</v>
      </c>
      <c r="D17" s="10"/>
      <c r="E17" s="1" t="s">
        <v>27</v>
      </c>
      <c r="F17" s="11">
        <v>0.427</v>
      </c>
      <c r="G17" s="12">
        <v>33.3</v>
      </c>
      <c r="H17" s="12">
        <f ca="1">ROUND(INDIRECT(ADDRESS(ROW()+(0), COLUMN()+(-2), 1))*INDIRECT(ADDRESS(ROW()+(0), COLUMN()+(-1), 1)), 2)</f>
        <v>14.22</v>
      </c>
    </row>
    <row r="18" spans="1:8" ht="13.50" thickBot="1" customHeight="1">
      <c r="A18" s="1" t="s">
        <v>28</v>
      </c>
      <c r="B18" s="1"/>
      <c r="C18" s="10" t="s">
        <v>29</v>
      </c>
      <c r="D18" s="10"/>
      <c r="E18" s="1" t="s">
        <v>30</v>
      </c>
      <c r="F18" s="13">
        <v>0.427</v>
      </c>
      <c r="G18" s="14">
        <v>22.87</v>
      </c>
      <c r="H18" s="14">
        <f ca="1">ROUND(INDIRECT(ADDRESS(ROW()+(0), COLUMN()+(-2), 1))*INDIRECT(ADDRESS(ROW()+(0), COLUMN()+(-1), 1)), 2)</f>
        <v>9.77</v>
      </c>
    </row>
    <row r="19" spans="1:8" ht="13.50" thickBot="1" customHeight="1">
      <c r="A19" s="15"/>
      <c r="B19" s="15"/>
      <c r="C19" s="15"/>
      <c r="D19" s="15"/>
      <c r="E19" s="15"/>
      <c r="F19" s="9" t="s">
        <v>31</v>
      </c>
      <c r="G19" s="9"/>
      <c r="H19" s="17">
        <f ca="1">ROUND(SUM(INDIRECT(ADDRESS(ROW()+(-1), COLUMN()+(0), 1)),INDIRECT(ADDRESS(ROW()+(-2), COLUMN()+(0), 1))), 2)</f>
        <v>23.99</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3">
        <v>2</v>
      </c>
      <c r="G21" s="14">
        <f ca="1">ROUND(SUM(INDIRECT(ADDRESS(ROW()+(-2), COLUMN()+(1), 1)),INDIRECT(ADDRESS(ROW()+(-6), COLUMN()+(1), 1)),INDIRECT(ADDRESS(ROW()+(-9), COLUMN()+(1), 1))), 2)</f>
        <v>563.05</v>
      </c>
      <c r="H21" s="14">
        <f ca="1">ROUND(INDIRECT(ADDRESS(ROW()+(0), COLUMN()+(-2), 1))*INDIRECT(ADDRESS(ROW()+(0), COLUMN()+(-1), 1))/100, 2)</f>
        <v>11.26</v>
      </c>
    </row>
    <row r="22" spans="1:8" ht="13.50" thickBot="1" customHeight="1">
      <c r="A22" s="21" t="s">
        <v>35</v>
      </c>
      <c r="B22" s="21"/>
      <c r="C22" s="22"/>
      <c r="D22" s="22"/>
      <c r="E22" s="23"/>
      <c r="F22" s="24" t="s">
        <v>36</v>
      </c>
      <c r="G22" s="25"/>
      <c r="H22" s="26">
        <f ca="1">ROUND(SUM(INDIRECT(ADDRESS(ROW()+(-1), COLUMN()+(0), 1)),INDIRECT(ADDRESS(ROW()+(-3), COLUMN()+(0), 1)),INDIRECT(ADDRESS(ROW()+(-7), COLUMN()+(0), 1)),INDIRECT(ADDRESS(ROW()+(-10), COLUMN()+(0), 1))), 2)</f>
        <v>574.31</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