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<sst xmlns="http://schemas.openxmlformats.org/spreadsheetml/2006/main" count="42" uniqueCount="42">
  <si>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</si>
  <si>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NIJ041</t>
  </si>
  <si>
    <t xml:space="preserve">m</t>
  </si>
  <si>
    <t xml:space="preserve">Reparación de junta de expansión. Sistema "PANTALLAX".</t>
  </si>
  <si>
    <r>
      <rPr>
        <sz val="8.25"/>
        <color rgb="FF000000"/>
        <rFont val="Arial"/>
        <family val="2"/>
      </rPr>
      <t xml:space="preserve">Reparación de junta de expansión en platea de cimentación, por debajo de la napa freática. Sistema "PANTALLAX", formado por sistema Injet-Flex, inyección de resina hidroexpansiva flexible de poliuretano, hidrófoba, (rendimiento: 3 kg/m); apertura de cajeado de 3-5x25 cm; y sellado de junta, sistema Mortar, con mortero para reparación e impermeabilización, (rendimiento: 18 kg/m).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</si>
  <si>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</si>
  <si>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</si>
  <si>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</si>
  <si>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</si>
  <si>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</si>
  <si>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</si>
  <si>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</si>
  <si>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mt15ppi010</t>
  </si>
  <si>
    <t xml:space="preserve">kg</t>
  </si>
  <si>
    <t xml:space="preserve">Resina hidroexpansiva flexible de poliuretano, hidrófoba, de baja viscosidad, para sistema Injet-Flex "PANTALLAX".</t>
  </si>
  <si>
    <t xml:space="preserve">mt15ppi020</t>
  </si>
  <si>
    <t xml:space="preserve">Ud</t>
  </si>
  <si>
    <t xml:space="preserve">Inyector, de acero, de 16 mm de diámetro exterior.</t>
  </si>
  <si>
    <t xml:space="preserve">mt09rev030a</t>
  </si>
  <si>
    <t xml:space="preserve">kg</t>
  </si>
  <si>
    <t xml:space="preserve">Mortero para reparación e impermeabilización de superficies, sistema Mortar "PANTALLAX".</t>
  </si>
  <si>
    <t xml:space="preserve">Subtotal materiales:</t>
  </si>
  <si>
    <t xml:space="preserve">Equipos</t>
  </si>
  <si>
    <t xml:space="preserve">mq08gel010k</t>
  </si>
  <si>
    <t xml:space="preserve">h</t>
  </si>
  <si>
    <t xml:space="preserve">Grupo electrógeno insonorizado, trifásico, de 45 kVA de potencia.</t>
  </si>
  <si>
    <t xml:space="preserve">mq03mpi020b</t>
  </si>
  <si>
    <t xml:space="preserve">h</t>
  </si>
  <si>
    <t xml:space="preserve">Equipo completo para realización de inyecciones de resinas expansivas a presión.</t>
  </si>
  <si>
    <t xml:space="preserve">Subtotal equipos:</t>
  </si>
  <si>
    <t xml:space="preserve">Mano de obra</t>
  </si>
  <si>
    <t xml:space="preserve">mo032</t>
  </si>
  <si>
    <t xml:space="preserve">h</t>
  </si>
  <si>
    <t xml:space="preserve">Operario aplicador de productos impermeabilizantes.</t>
  </si>
  <si>
    <t xml:space="preserve">mo070</t>
  </si>
  <si>
    <t xml:space="preserve">h</t>
  </si>
  <si>
    <t xml:space="preserve">Oficial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</si>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</sst>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7.48" customWidth="1"/>
    <col min="4" max="4" width="72.25" customWidth="1"/>
    <col min="5" max="5" width="13.09" customWidth="1"/>
    <col min="6" max="6" width="12.9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3</v>
      </c>
      <c r="F10" s="12">
        <v>49.92</v>
      </c>
      <c r="G10" s="12">
        <f ca="1">ROUND(INDIRECT(ADDRESS(ROW()+(0), COLUMN()+(-2), 1))*INDIRECT(ADDRESS(ROW()+(0), COLUMN()+(-1), 1)), 2)</f>
        <v>149.76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3.3</v>
      </c>
      <c r="F11" s="12">
        <v>25.95</v>
      </c>
      <c r="G11" s="12">
        <f ca="1">ROUND(INDIRECT(ADDRESS(ROW()+(0), COLUMN()+(-2), 1))*INDIRECT(ADDRESS(ROW()+(0), COLUMN()+(-1), 1)), 2)</f>
        <v>85.64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3">
        <v>18</v>
      </c>
      <c r="F12" s="14">
        <v>2.73</v>
      </c>
      <c r="G12" s="14">
        <f ca="1">ROUND(INDIRECT(ADDRESS(ROW()+(0), COLUMN()+(-2), 1))*INDIRECT(ADDRESS(ROW()+(0), COLUMN()+(-1), 1)), 2)</f>
        <v>49.14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284.54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0.104</v>
      </c>
      <c r="F15" s="12">
        <v>16.3</v>
      </c>
      <c r="G15" s="12">
        <f ca="1">ROUND(INDIRECT(ADDRESS(ROW()+(0), COLUMN()+(-2), 1))*INDIRECT(ADDRESS(ROW()+(0), COLUMN()+(-1), 1)), 2)</f>
        <v>1.7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0.058</v>
      </c>
      <c r="F16" s="14">
        <v>324.14</v>
      </c>
      <c r="G16" s="14">
        <f ca="1">ROUND(INDIRECT(ADDRESS(ROW()+(0), COLUMN()+(-2), 1))*INDIRECT(ADDRESS(ROW()+(0), COLUMN()+(-1), 1)), 2)</f>
        <v>18.8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20.5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1">
        <v>0.537</v>
      </c>
      <c r="F19" s="12">
        <v>31.48</v>
      </c>
      <c r="G19" s="12">
        <f ca="1">ROUND(INDIRECT(ADDRESS(ROW()+(0), COLUMN()+(-2), 1))*INDIRECT(ADDRESS(ROW()+(0), COLUMN()+(-1), 1)), 2)</f>
        <v>16.9</v>
      </c>
    </row>
    <row r="20" spans="1:7" ht="13.50" thickBot="1" customHeight="1">
      <c r="A20" s="1" t="s">
        <v>34</v>
      </c>
      <c r="B20" s="1"/>
      <c r="C20" s="10" t="s">
        <v>35</v>
      </c>
      <c r="D20" s="1" t="s">
        <v>36</v>
      </c>
      <c r="E20" s="13">
        <v>0.537</v>
      </c>
      <c r="F20" s="14">
        <v>21.86</v>
      </c>
      <c r="G20" s="14">
        <f ca="1">ROUND(INDIRECT(ADDRESS(ROW()+(0), COLUMN()+(-2), 1))*INDIRECT(ADDRESS(ROW()+(0), COLUMN()+(-1), 1)), 2)</f>
        <v>11.74</v>
      </c>
    </row>
    <row r="21" spans="1:7" ht="13.50" thickBot="1" customHeight="1">
      <c r="A21" s="15"/>
      <c r="B21" s="15"/>
      <c r="C21" s="15"/>
      <c r="D21" s="15"/>
      <c r="E21" s="9" t="s">
        <v>37</v>
      </c>
      <c r="F21" s="9"/>
      <c r="G21" s="17">
        <f ca="1">ROUND(SUM(INDIRECT(ADDRESS(ROW()+(-1), COLUMN()+(0), 1)),INDIRECT(ADDRESS(ROW()+(-2), COLUMN()+(0), 1))), 2)</f>
        <v>28.64</v>
      </c>
    </row>
    <row r="22" spans="1:7" ht="13.50" thickBot="1" customHeight="1">
      <c r="A22" s="15">
        <v>4</v>
      </c>
      <c r="B22" s="15"/>
      <c r="C22" s="15"/>
      <c r="D22" s="18" t="s">
        <v>38</v>
      </c>
      <c r="E22" s="18"/>
      <c r="F22" s="15"/>
      <c r="G22" s="15"/>
    </row>
    <row r="23" spans="1:7" ht="13.50" thickBot="1" customHeight="1">
      <c r="A23" s="19"/>
      <c r="B23" s="19"/>
      <c r="C23" s="20" t="s">
        <v>39</v>
      </c>
      <c r="D23" s="19" t="s">
        <v>40</v>
      </c>
      <c r="E23" s="13">
        <v>2</v>
      </c>
      <c r="F23" s="14">
        <f ca="1">ROUND(SUM(INDIRECT(ADDRESS(ROW()+(-2), COLUMN()+(1), 1)),INDIRECT(ADDRESS(ROW()+(-6), COLUMN()+(1), 1)),INDIRECT(ADDRESS(ROW()+(-10), COLUMN()+(1), 1))), 2)</f>
        <v>333.68</v>
      </c>
      <c r="G23" s="14">
        <f ca="1">ROUND(INDIRECT(ADDRESS(ROW()+(0), COLUMN()+(-2), 1))*INDIRECT(ADDRESS(ROW()+(0), COLUMN()+(-1), 1))/100, 2)</f>
        <v>6.67</v>
      </c>
    </row>
    <row r="24" spans="1:7" ht="13.50" thickBot="1" customHeight="1">
      <c r="A24" s="8"/>
      <c r="B24" s="8"/>
      <c r="C24" s="8"/>
      <c r="D24" s="8"/>
      <c r="E24" s="21" t="s">
        <v>41</v>
      </c>
      <c r="F24" s="21"/>
      <c r="G24" s="22">
        <f ca="1">ROUND(SUM(INDIRECT(ADDRESS(ROW()+(-1), COLUMN()+(0), 1)),INDIRECT(ADDRESS(ROW()+(-3), COLUMN()+(0), 1)),INDIRECT(ADDRESS(ROW()+(-7), COLUMN()+(0), 1)),INDIRECT(ADDRESS(ROW()+(-11), COLUMN()+(0), 1))), 2)</f>
        <v>340.35</v>
      </c>
    </row>
  </sheetData>
  <mergeCells count="28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B20"/>
    <mergeCell ref="A21:B21"/>
    <mergeCell ref="E21:F21"/>
    <mergeCell ref="A22:B22"/>
    <mergeCell ref="D22:E22"/>
    <mergeCell ref="A23:B23"/>
    <mergeCell ref="A24:B24"/>
    <mergeCell ref="E24:F24"/>
  </mergeCells>
  <pageMargins left="0.147638" right="0.147638" top="0.206693" bottom="0.206693" header="0.0" footer="0.0"/>
  <pageSetup paperSize="9" orientation="portrait"/>
  <rowBreaks count="0" manualBreakCount="0">
    </rowBreaks>
</worksheet>
</file>