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<sst xmlns="http://schemas.openxmlformats.org/spreadsheetml/2006/main" count="91" uniqueCount="91">
  <si>
    <t xml:space="preserve"/>
  </si>
  <si>
    <t xml:space="preserve">QAB311</t>
  </si>
  <si>
    <t xml:space="preserve">m²</t>
  </si>
  <si>
    <t xml:space="preserve">Techo plano transitable, no ventilado, con piso fijo, para uso deportivo. Impermeabilización con láminas de poliolefinas.</t>
  </si>
  <si>
    <r>
      <rPr>
        <sz val="8.25"/>
        <color rgb="FF000000"/>
        <rFont val="Arial"/>
        <family val="2"/>
      </rPr>
      <t xml:space="preserve">Techo plano transitable, no ventilado, con piso fijo, tipo convencional, pendiente del 1% al 5%, para uso deportivo. FORMACIÓN DE PENDIENTES: mediante encintado de limatesas, limahoyas y juntas con maestras de ladrillo cerámico hueco doble y capa de arcilla expandida, vertida en seco y consolidada en su superficie con lechada de cemento, proporcionando una resistencia a compresión de 1 MPa y con una conductividad térmica de 0,087 W/(mK), con espesor medio de 10 cm; con capa de regularización de mortero de cemento, confeccionado en obra, dosificación 1:6 de 4 cm de espesor, acabado frotachado; AISLAMIENTO TÉRMICO: panel rígido de poliestireno extruido, de superficie lisa y mecanizado lateral a media madera, de 50 mm de espesor, resistencia a compresión &gt;= 300 kPa; IMPERMEABILIZACIÓN: tipo monocapa, adherida, formada por una lámina impermeabilizante flexible tipo EVAC compuesta de una doble hoja de poliolefina termoplástica con acetato de vinil etileno, con ambas caras revestidas de fibras de poliéster no tejidas, de 0,52 mm de espesor y 335 g/m², fijada al soporte en toda su superficie mediante adhesivo cementoso mejorado C2 E, y empalmes fijados con adhesivo cementoso mejorado C2 E S1; CAPA DE PROTECCIÓN: revestimiento continuo sintético, formado por la aplicación sucesiva de una capa de mortero epoxi bicomponente, abrasión Taber en seco &lt; 0,2 g y rendimiento aproximado de 0,80 kg/m²; dos capas de mortero bicomponente a base de resinas acrílico-epoxi, abrasión Taber en seco &lt; 0,2 g y rendimiento aproximado de 0,4 kg/m² por capa; y una capa de sellado con pintura bicomponente a base de resinas acrílico-epoxi, abrasión Taber en seco &lt; 0,2 g, viscosidad &gt; 40 poises y rendimiento aproximado de 0,2 kg/m²; extendidas a mano mediante rastras de banda de goma en capas uniformes con un espesor total aproximado de 1,0 mm, colocado sobre base de concreto f'c=210 kg/cm² (21 MPa), no expuesto a ciclos de congelamiento y deshielo, exposición a sulfatos insignificante, sin requerimiento de permeabilidad, no expuesto a cloruros, tamaño máximo del agregado 19 mm, consistencia blanda de 10 cm de espesor, armado con malla electrosoldada Q-158 cocada 150x150 mm de acero trefilado corrugado ASTM A 82-94. El precio no incluye la ejecución y el sellado de las juntas ni la ejecución de remates en los encuentros con paramentos y desagües.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</si>
  <si>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</si>
  <si>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</si>
  <si>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</si>
  <si>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</si>
  <si>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</si>
  <si>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</si>
  <si>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</si>
  <si>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mt04lvc010c</t>
  </si>
  <si>
    <t xml:space="preserve">Ud</t>
  </si>
  <si>
    <t xml:space="preserve">Ladrillo cerámico hueco doble, para revestir, 24x11,5x9 cm, densidad 780 kg/m³.</t>
  </si>
  <si>
    <t xml:space="preserve">mt01arl030aa</t>
  </si>
  <si>
    <t xml:space="preserve">m³</t>
  </si>
  <si>
    <t xml:space="preserve">Arcilla expandida, suministrada en sacos.</t>
  </si>
  <si>
    <t xml:space="preserve">mt09lec020b</t>
  </si>
  <si>
    <t xml:space="preserve">m³</t>
  </si>
  <si>
    <t xml:space="preserve">Lechada de cemento 1/3 CEM II/B-P 32,5 N.</t>
  </si>
  <si>
    <t xml:space="preserve">mt16pea020b</t>
  </si>
  <si>
    <t xml:space="preserve">m²</t>
  </si>
  <si>
    <t xml:space="preserve">Panel rígido de poliestireno expandido, mecanizado lateral recto, de 20 mm de espesor, resistencia térmica 0,55 m²K/W, conductividad térmica 0,036 W/(mK), para junta de expansión.</t>
  </si>
  <si>
    <t xml:space="preserve">mt08aaa010a</t>
  </si>
  <si>
    <t xml:space="preserve">m³</t>
  </si>
  <si>
    <t xml:space="preserve">Agua.</t>
  </si>
  <si>
    <t xml:space="preserve">mt01arg005a</t>
  </si>
  <si>
    <t xml:space="preserve">t</t>
  </si>
  <si>
    <t xml:space="preserve">Arena de cantera, para mortero preparado en obra.</t>
  </si>
  <si>
    <t xml:space="preserve">mt08cem000b</t>
  </si>
  <si>
    <t xml:space="preserve">kg</t>
  </si>
  <si>
    <t xml:space="preserve">Cemento gris en sacos.</t>
  </si>
  <si>
    <t xml:space="preserve">mt16pxa010ac</t>
  </si>
  <si>
    <t xml:space="preserve">m²</t>
  </si>
  <si>
    <t xml:space="preserve">Panel rígido de poliestireno extruido, de superficie lisa y mecanizado lateral a media madera, de 50 mm de espesor, resistencia a compresión &gt;= 300 kPa, resistencia térmica 1,5 m²K/W, conductividad térmica 0,034 W/(mK), Euroclase E de reacción al fuego, con código de designación XPS-EN 13164-T1-CS(10/Y)300-DLT(2)5-DS(70,90)-WL(T)0,7-FTCI1.</t>
  </si>
  <si>
    <t xml:space="preserve">mt09mcr250a</t>
  </si>
  <si>
    <t xml:space="preserve">kg</t>
  </si>
  <si>
    <t xml:space="preserve">Adhesivo cementoso mejorado, C2 E, con tiempo abierto ampliado, para la fijación de geomembranas, compuesto por cementos especiales, agregados seleccionados y resinas sintéticas.</t>
  </si>
  <si>
    <t xml:space="preserve">mt15rev011a</t>
  </si>
  <si>
    <t xml:space="preserve">m²</t>
  </si>
  <si>
    <t xml:space="preserve">Lámina impermeabilizante flexible tipo EVAC, compuesta de una doble hoja de poliolefina termoplástica con acetato de vinil etileno, con ambas caras revestidas de fibras de poliéster no tejidas, de 0,52 mm de espesor y 335 g/m².</t>
  </si>
  <si>
    <t xml:space="preserve">mt09mcr250b</t>
  </si>
  <si>
    <t xml:space="preserve">kg</t>
  </si>
  <si>
    <t xml:space="preserve">Adhesivo cementoso mejorado, C2 E S1, con tiempo abierto ampliado y gran deformabilidad, para la fijación de empalmes de geomembranas, compuesto por cementos especiales, agregados seleccionados y resinas sintéticas.</t>
  </si>
  <si>
    <t xml:space="preserve">mt07ame090ecc</t>
  </si>
  <si>
    <t xml:space="preserve">m²</t>
  </si>
  <si>
    <t xml:space="preserve">Malla electrosoldada Q-158 cocada 150x150 mm, con alambres longitudinales de 5,5 mm de diámetro y alambres transversales de 5,5 mm de diámetro, de acero trefilado corrugado ASTM A 82-94, según ASTM A 185.</t>
  </si>
  <si>
    <t xml:space="preserve">mt10haf055aec</t>
  </si>
  <si>
    <t xml:space="preserve">m³</t>
  </si>
  <si>
    <t xml:space="preserve">Concreto f'c=210 kg/cm² (21 MPa), no expuesto a ciclos de congelamiento y deshielo, exposición a sulfatos insignificante, sin requerimiento de permeabilidad, no expuesto a cloruros, tamaño máximo del agregado 19 mm, consistencia blanda, premezclado en planta, según el Reglamento Nacional de Edificaciones NTE E.060.</t>
  </si>
  <si>
    <t xml:space="preserve">mt47adc010a</t>
  </si>
  <si>
    <t xml:space="preserve">kg</t>
  </si>
  <si>
    <t xml:space="preserve">Mortero epoxi bicomponente.</t>
  </si>
  <si>
    <t xml:space="preserve">mt47adc020a</t>
  </si>
  <si>
    <t xml:space="preserve">kg</t>
  </si>
  <si>
    <t xml:space="preserve">Mortero bicomponente a base de resinas acrílico-epoxi.</t>
  </si>
  <si>
    <t xml:space="preserve">mt47adc030a</t>
  </si>
  <si>
    <t xml:space="preserve">kg</t>
  </si>
  <si>
    <t xml:space="preserve">Pintura bicomponente a base de resinas acrílico-epoxi.</t>
  </si>
  <si>
    <t xml:space="preserve">Subtotal materiales:</t>
  </si>
  <si>
    <t xml:space="preserve">Equipos</t>
  </si>
  <si>
    <t xml:space="preserve">mq06hor010</t>
  </si>
  <si>
    <t xml:space="preserve">h</t>
  </si>
  <si>
    <t xml:space="preserve">Mezcladora de concreto.</t>
  </si>
  <si>
    <t xml:space="preserve">Subtotal equipos:</t>
  </si>
  <si>
    <t xml:space="preserve">Mano de obra</t>
  </si>
  <si>
    <t xml:space="preserve">mo020</t>
  </si>
  <si>
    <t xml:space="preserve">h</t>
  </si>
  <si>
    <t xml:space="preserve">Operario de construcción.</t>
  </si>
  <si>
    <t xml:space="preserve">mo113</t>
  </si>
  <si>
    <t xml:space="preserve">h</t>
  </si>
  <si>
    <t xml:space="preserve">Peón de construcción.</t>
  </si>
  <si>
    <t xml:space="preserve">mo029</t>
  </si>
  <si>
    <t xml:space="preserve">h</t>
  </si>
  <si>
    <t xml:space="preserve">Operario aplicador de láminas impermeabilizantes.</t>
  </si>
  <si>
    <t xml:space="preserve">mo067</t>
  </si>
  <si>
    <t xml:space="preserve">h</t>
  </si>
  <si>
    <t xml:space="preserve">Oficial aplicador de láminas impermeabilizantes.</t>
  </si>
  <si>
    <t xml:space="preserve">mo054</t>
  </si>
  <si>
    <t xml:space="preserve">h</t>
  </si>
  <si>
    <t xml:space="preserve">Operario en aislamiento.</t>
  </si>
  <si>
    <t xml:space="preserve">mo101</t>
  </si>
  <si>
    <t xml:space="preserve">h</t>
  </si>
  <si>
    <t xml:space="preserve">Oficial en aislamientos.</t>
  </si>
  <si>
    <t xml:space="preserve">Subtotal mano de obra:</t>
  </si>
  <si>
    <t xml:space="preserve">Herramientas</t>
  </si>
  <si>
    <t xml:space="preserve">%</t>
  </si>
  <si>
    <t xml:space="preserve">Herramientas</t>
  </si>
  <si>
    <t xml:space="preserve">Coste de mantenimiento decenal: S/. 93,08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</si>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</sst>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7.82" customWidth="1"/>
    <col min="4" max="4" width="71.06" customWidth="1"/>
    <col min="5" max="5" width="13.09" customWidth="1"/>
    <col min="6" max="6" width="12.92" customWidth="1"/>
    <col min="7" max="7" width="9.0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92.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13.50" thickBot="1" customHeight="1">
      <c r="A10" s="1" t="s">
        <v>12</v>
      </c>
      <c r="B10" s="1"/>
      <c r="C10" s="10" t="s">
        <v>13</v>
      </c>
      <c r="D10" s="1" t="s">
        <v>14</v>
      </c>
      <c r="E10" s="11">
        <v>3</v>
      </c>
      <c r="F10" s="12">
        <v>0.41</v>
      </c>
      <c r="G10" s="12">
        <f ca="1">ROUND(INDIRECT(ADDRESS(ROW()+(0), COLUMN()+(-2), 1))*INDIRECT(ADDRESS(ROW()+(0), COLUMN()+(-1), 1)), 2)</f>
        <v>1.23</v>
      </c>
    </row>
    <row r="11" spans="1:7" ht="13.50" thickBot="1" customHeight="1">
      <c r="A11" s="1" t="s">
        <v>15</v>
      </c>
      <c r="B11" s="1"/>
      <c r="C11" s="10" t="s">
        <v>16</v>
      </c>
      <c r="D11" s="1" t="s">
        <v>17</v>
      </c>
      <c r="E11" s="11">
        <v>0.1</v>
      </c>
      <c r="F11" s="12">
        <v>440.01</v>
      </c>
      <c r="G11" s="12">
        <f ca="1">ROUND(INDIRECT(ADDRESS(ROW()+(0), COLUMN()+(-2), 1))*INDIRECT(ADDRESS(ROW()+(0), COLUMN()+(-1), 1)), 2)</f>
        <v>44</v>
      </c>
    </row>
    <row r="12" spans="1:7" ht="13.50" thickBot="1" customHeight="1">
      <c r="A12" s="1" t="s">
        <v>18</v>
      </c>
      <c r="B12" s="1"/>
      <c r="C12" s="10" t="s">
        <v>19</v>
      </c>
      <c r="D12" s="1" t="s">
        <v>20</v>
      </c>
      <c r="E12" s="11">
        <v>0.01</v>
      </c>
      <c r="F12" s="12">
        <v>293.78</v>
      </c>
      <c r="G12" s="12">
        <f ca="1">ROUND(INDIRECT(ADDRESS(ROW()+(0), COLUMN()+(-2), 1))*INDIRECT(ADDRESS(ROW()+(0), COLUMN()+(-1), 1)), 2)</f>
        <v>2.94</v>
      </c>
    </row>
    <row r="13" spans="1:7" ht="34.50" thickBot="1" customHeight="1">
      <c r="A13" s="1" t="s">
        <v>21</v>
      </c>
      <c r="B13" s="1"/>
      <c r="C13" s="10" t="s">
        <v>22</v>
      </c>
      <c r="D13" s="1" t="s">
        <v>23</v>
      </c>
      <c r="E13" s="11">
        <v>0.01</v>
      </c>
      <c r="F13" s="12">
        <v>6.34</v>
      </c>
      <c r="G13" s="12">
        <f ca="1">ROUND(INDIRECT(ADDRESS(ROW()+(0), COLUMN()+(-2), 1))*INDIRECT(ADDRESS(ROW()+(0), COLUMN()+(-1), 1)), 2)</f>
        <v>0.06</v>
      </c>
    </row>
    <row r="14" spans="1:7" ht="13.50" thickBot="1" customHeight="1">
      <c r="A14" s="1" t="s">
        <v>24</v>
      </c>
      <c r="B14" s="1"/>
      <c r="C14" s="10" t="s">
        <v>25</v>
      </c>
      <c r="D14" s="1" t="s">
        <v>26</v>
      </c>
      <c r="E14" s="11">
        <v>0.016</v>
      </c>
      <c r="F14" s="12">
        <v>4.32</v>
      </c>
      <c r="G14" s="12">
        <f ca="1">ROUND(INDIRECT(ADDRESS(ROW()+(0), COLUMN()+(-2), 1))*INDIRECT(ADDRESS(ROW()+(0), COLUMN()+(-1), 1)), 2)</f>
        <v>0.07</v>
      </c>
    </row>
    <row r="15" spans="1:7" ht="13.50" thickBot="1" customHeight="1">
      <c r="A15" s="1" t="s">
        <v>27</v>
      </c>
      <c r="B15" s="1"/>
      <c r="C15" s="10" t="s">
        <v>28</v>
      </c>
      <c r="D15" s="1" t="s">
        <v>29</v>
      </c>
      <c r="E15" s="11">
        <v>0.13</v>
      </c>
      <c r="F15" s="12">
        <v>58.29</v>
      </c>
      <c r="G15" s="12">
        <f ca="1">ROUND(INDIRECT(ADDRESS(ROW()+(0), COLUMN()+(-2), 1))*INDIRECT(ADDRESS(ROW()+(0), COLUMN()+(-1), 1)), 2)</f>
        <v>7.58</v>
      </c>
    </row>
    <row r="16" spans="1:7" ht="13.50" thickBot="1" customHeight="1">
      <c r="A16" s="1" t="s">
        <v>30</v>
      </c>
      <c r="B16" s="1"/>
      <c r="C16" s="10" t="s">
        <v>31</v>
      </c>
      <c r="D16" s="1" t="s">
        <v>32</v>
      </c>
      <c r="E16" s="11">
        <v>20</v>
      </c>
      <c r="F16" s="12">
        <v>0.43</v>
      </c>
      <c r="G16" s="12">
        <f ca="1">ROUND(INDIRECT(ADDRESS(ROW()+(0), COLUMN()+(-2), 1))*INDIRECT(ADDRESS(ROW()+(0), COLUMN()+(-1), 1)), 2)</f>
        <v>8.6</v>
      </c>
    </row>
    <row r="17" spans="1:7" ht="55.50" thickBot="1" customHeight="1">
      <c r="A17" s="1" t="s">
        <v>33</v>
      </c>
      <c r="B17" s="1"/>
      <c r="C17" s="10" t="s">
        <v>34</v>
      </c>
      <c r="D17" s="1" t="s">
        <v>35</v>
      </c>
      <c r="E17" s="11">
        <v>1.05</v>
      </c>
      <c r="F17" s="12">
        <v>16.56</v>
      </c>
      <c r="G17" s="12">
        <f ca="1">ROUND(INDIRECT(ADDRESS(ROW()+(0), COLUMN()+(-2), 1))*INDIRECT(ADDRESS(ROW()+(0), COLUMN()+(-1), 1)), 2)</f>
        <v>17.39</v>
      </c>
    </row>
    <row r="18" spans="1:7" ht="34.50" thickBot="1" customHeight="1">
      <c r="A18" s="1" t="s">
        <v>36</v>
      </c>
      <c r="B18" s="1"/>
      <c r="C18" s="10" t="s">
        <v>37</v>
      </c>
      <c r="D18" s="1" t="s">
        <v>38</v>
      </c>
      <c r="E18" s="11">
        <v>4</v>
      </c>
      <c r="F18" s="12">
        <v>1.95</v>
      </c>
      <c r="G18" s="12">
        <f ca="1">ROUND(INDIRECT(ADDRESS(ROW()+(0), COLUMN()+(-2), 1))*INDIRECT(ADDRESS(ROW()+(0), COLUMN()+(-1), 1)), 2)</f>
        <v>7.8</v>
      </c>
    </row>
    <row r="19" spans="1:7" ht="34.50" thickBot="1" customHeight="1">
      <c r="A19" s="1" t="s">
        <v>39</v>
      </c>
      <c r="B19" s="1"/>
      <c r="C19" s="10" t="s">
        <v>40</v>
      </c>
      <c r="D19" s="1" t="s">
        <v>41</v>
      </c>
      <c r="E19" s="11">
        <v>1.1</v>
      </c>
      <c r="F19" s="12">
        <v>48.1</v>
      </c>
      <c r="G19" s="12">
        <f ca="1">ROUND(INDIRECT(ADDRESS(ROW()+(0), COLUMN()+(-2), 1))*INDIRECT(ADDRESS(ROW()+(0), COLUMN()+(-1), 1)), 2)</f>
        <v>52.91</v>
      </c>
    </row>
    <row r="20" spans="1:7" ht="34.50" thickBot="1" customHeight="1">
      <c r="A20" s="1" t="s">
        <v>42</v>
      </c>
      <c r="B20" s="1"/>
      <c r="C20" s="10" t="s">
        <v>43</v>
      </c>
      <c r="D20" s="1" t="s">
        <v>44</v>
      </c>
      <c r="E20" s="11">
        <v>0.3</v>
      </c>
      <c r="F20" s="12">
        <v>8.38</v>
      </c>
      <c r="G20" s="12">
        <f ca="1">ROUND(INDIRECT(ADDRESS(ROW()+(0), COLUMN()+(-2), 1))*INDIRECT(ADDRESS(ROW()+(0), COLUMN()+(-1), 1)), 2)</f>
        <v>2.51</v>
      </c>
    </row>
    <row r="21" spans="1:7" ht="34.50" thickBot="1" customHeight="1">
      <c r="A21" s="1" t="s">
        <v>45</v>
      </c>
      <c r="B21" s="1"/>
      <c r="C21" s="10" t="s">
        <v>46</v>
      </c>
      <c r="D21" s="1" t="s">
        <v>47</v>
      </c>
      <c r="E21" s="11">
        <v>1.1</v>
      </c>
      <c r="F21" s="12">
        <v>10.78</v>
      </c>
      <c r="G21" s="12">
        <f ca="1">ROUND(INDIRECT(ADDRESS(ROW()+(0), COLUMN()+(-2), 1))*INDIRECT(ADDRESS(ROW()+(0), COLUMN()+(-1), 1)), 2)</f>
        <v>11.86</v>
      </c>
    </row>
    <row r="22" spans="1:7" ht="45.00" thickBot="1" customHeight="1">
      <c r="A22" s="1" t="s">
        <v>48</v>
      </c>
      <c r="B22" s="1"/>
      <c r="C22" s="10" t="s">
        <v>49</v>
      </c>
      <c r="D22" s="1" t="s">
        <v>50</v>
      </c>
      <c r="E22" s="11">
        <v>0.1</v>
      </c>
      <c r="F22" s="12">
        <v>234.87</v>
      </c>
      <c r="G22" s="12">
        <f ca="1">ROUND(INDIRECT(ADDRESS(ROW()+(0), COLUMN()+(-2), 1))*INDIRECT(ADDRESS(ROW()+(0), COLUMN()+(-1), 1)), 2)</f>
        <v>23.49</v>
      </c>
    </row>
    <row r="23" spans="1:7" ht="13.50" thickBot="1" customHeight="1">
      <c r="A23" s="1" t="s">
        <v>51</v>
      </c>
      <c r="B23" s="1"/>
      <c r="C23" s="10" t="s">
        <v>52</v>
      </c>
      <c r="D23" s="1" t="s">
        <v>53</v>
      </c>
      <c r="E23" s="11">
        <v>0.8</v>
      </c>
      <c r="F23" s="12">
        <v>11.87</v>
      </c>
      <c r="G23" s="12">
        <f ca="1">ROUND(INDIRECT(ADDRESS(ROW()+(0), COLUMN()+(-2), 1))*INDIRECT(ADDRESS(ROW()+(0), COLUMN()+(-1), 1)), 2)</f>
        <v>9.5</v>
      </c>
    </row>
    <row r="24" spans="1:7" ht="13.50" thickBot="1" customHeight="1">
      <c r="A24" s="1" t="s">
        <v>54</v>
      </c>
      <c r="B24" s="1"/>
      <c r="C24" s="10" t="s">
        <v>55</v>
      </c>
      <c r="D24" s="1" t="s">
        <v>56</v>
      </c>
      <c r="E24" s="11">
        <v>0.8</v>
      </c>
      <c r="F24" s="12">
        <v>38.88</v>
      </c>
      <c r="G24" s="12">
        <f ca="1">ROUND(INDIRECT(ADDRESS(ROW()+(0), COLUMN()+(-2), 1))*INDIRECT(ADDRESS(ROW()+(0), COLUMN()+(-1), 1)), 2)</f>
        <v>31.1</v>
      </c>
    </row>
    <row r="25" spans="1:7" ht="13.50" thickBot="1" customHeight="1">
      <c r="A25" s="1" t="s">
        <v>57</v>
      </c>
      <c r="B25" s="1"/>
      <c r="C25" s="10" t="s">
        <v>58</v>
      </c>
      <c r="D25" s="1" t="s">
        <v>59</v>
      </c>
      <c r="E25" s="13">
        <v>0.2</v>
      </c>
      <c r="F25" s="14">
        <v>42.04</v>
      </c>
      <c r="G25" s="14">
        <f ca="1">ROUND(INDIRECT(ADDRESS(ROW()+(0), COLUMN()+(-2), 1))*INDIRECT(ADDRESS(ROW()+(0), COLUMN()+(-1), 1)), 2)</f>
        <v>8.41</v>
      </c>
    </row>
    <row r="26" spans="1:7" ht="13.50" thickBot="1" customHeight="1">
      <c r="A26" s="15"/>
      <c r="B26" s="15"/>
      <c r="C26" s="15"/>
      <c r="D26" s="15"/>
      <c r="E26" s="9" t="s">
        <v>60</v>
      </c>
      <c r="F26" s="9"/>
      <c r="G26"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 2)</f>
        <v>229.45</v>
      </c>
    </row>
    <row r="27" spans="1:7" ht="13.50" thickBot="1" customHeight="1">
      <c r="A27" s="15">
        <v>2</v>
      </c>
      <c r="B27" s="15"/>
      <c r="C27" s="15"/>
      <c r="D27" s="18" t="s">
        <v>61</v>
      </c>
      <c r="E27" s="18"/>
      <c r="F27" s="15"/>
      <c r="G27" s="15"/>
    </row>
    <row r="28" spans="1:7" ht="13.50" thickBot="1" customHeight="1">
      <c r="A28" s="1" t="s">
        <v>62</v>
      </c>
      <c r="B28" s="1"/>
      <c r="C28" s="10" t="s">
        <v>63</v>
      </c>
      <c r="D28" s="1" t="s">
        <v>64</v>
      </c>
      <c r="E28" s="13">
        <v>0.065</v>
      </c>
      <c r="F28" s="14">
        <v>4.64</v>
      </c>
      <c r="G28" s="14">
        <f ca="1">ROUND(INDIRECT(ADDRESS(ROW()+(0), COLUMN()+(-2), 1))*INDIRECT(ADDRESS(ROW()+(0), COLUMN()+(-1), 1)), 2)</f>
        <v>0.3</v>
      </c>
    </row>
    <row r="29" spans="1:7" ht="13.50" thickBot="1" customHeight="1">
      <c r="A29" s="15"/>
      <c r="B29" s="15"/>
      <c r="C29" s="15"/>
      <c r="D29" s="15"/>
      <c r="E29" s="9" t="s">
        <v>65</v>
      </c>
      <c r="F29" s="9"/>
      <c r="G29" s="17">
        <f ca="1">ROUND(SUM(INDIRECT(ADDRESS(ROW()+(-1), COLUMN()+(0), 1))), 2)</f>
        <v>0.3</v>
      </c>
    </row>
    <row r="30" spans="1:7" ht="13.50" thickBot="1" customHeight="1">
      <c r="A30" s="15">
        <v>3</v>
      </c>
      <c r="B30" s="15"/>
      <c r="C30" s="15"/>
      <c r="D30" s="18" t="s">
        <v>66</v>
      </c>
      <c r="E30" s="18"/>
      <c r="F30" s="15"/>
      <c r="G30" s="15"/>
    </row>
    <row r="31" spans="1:7" ht="13.50" thickBot="1" customHeight="1">
      <c r="A31" s="1" t="s">
        <v>67</v>
      </c>
      <c r="B31" s="1"/>
      <c r="C31" s="10" t="s">
        <v>68</v>
      </c>
      <c r="D31" s="1" t="s">
        <v>69</v>
      </c>
      <c r="E31" s="11">
        <v>0.701</v>
      </c>
      <c r="F31" s="12">
        <v>21.66</v>
      </c>
      <c r="G31" s="12">
        <f ca="1">ROUND(INDIRECT(ADDRESS(ROW()+(0), COLUMN()+(-2), 1))*INDIRECT(ADDRESS(ROW()+(0), COLUMN()+(-1), 1)), 2)</f>
        <v>15.18</v>
      </c>
    </row>
    <row r="32" spans="1:7" ht="13.50" thickBot="1" customHeight="1">
      <c r="A32" s="1" t="s">
        <v>70</v>
      </c>
      <c r="B32" s="1"/>
      <c r="C32" s="10" t="s">
        <v>71</v>
      </c>
      <c r="D32" s="1" t="s">
        <v>72</v>
      </c>
      <c r="E32" s="11">
        <v>1.567</v>
      </c>
      <c r="F32" s="12">
        <v>14.43</v>
      </c>
      <c r="G32" s="12">
        <f ca="1">ROUND(INDIRECT(ADDRESS(ROW()+(0), COLUMN()+(-2), 1))*INDIRECT(ADDRESS(ROW()+(0), COLUMN()+(-1), 1)), 2)</f>
        <v>22.61</v>
      </c>
    </row>
    <row r="33" spans="1:7" ht="13.50" thickBot="1" customHeight="1">
      <c r="A33" s="1" t="s">
        <v>73</v>
      </c>
      <c r="B33" s="1"/>
      <c r="C33" s="10" t="s">
        <v>74</v>
      </c>
      <c r="D33" s="1" t="s">
        <v>75</v>
      </c>
      <c r="E33" s="11">
        <v>0.176</v>
      </c>
      <c r="F33" s="12">
        <v>21.66</v>
      </c>
      <c r="G33" s="12">
        <f ca="1">ROUND(INDIRECT(ADDRESS(ROW()+(0), COLUMN()+(-2), 1))*INDIRECT(ADDRESS(ROW()+(0), COLUMN()+(-1), 1)), 2)</f>
        <v>3.81</v>
      </c>
    </row>
    <row r="34" spans="1:7" ht="13.50" thickBot="1" customHeight="1">
      <c r="A34" s="1" t="s">
        <v>76</v>
      </c>
      <c r="B34" s="1"/>
      <c r="C34" s="10" t="s">
        <v>77</v>
      </c>
      <c r="D34" s="1" t="s">
        <v>78</v>
      </c>
      <c r="E34" s="11">
        <v>0.176</v>
      </c>
      <c r="F34" s="12">
        <v>15</v>
      </c>
      <c r="G34" s="12">
        <f ca="1">ROUND(INDIRECT(ADDRESS(ROW()+(0), COLUMN()+(-2), 1))*INDIRECT(ADDRESS(ROW()+(0), COLUMN()+(-1), 1)), 2)</f>
        <v>2.64</v>
      </c>
    </row>
    <row r="35" spans="1:7" ht="13.50" thickBot="1" customHeight="1">
      <c r="A35" s="1" t="s">
        <v>79</v>
      </c>
      <c r="B35" s="1"/>
      <c r="C35" s="10" t="s">
        <v>80</v>
      </c>
      <c r="D35" s="1" t="s">
        <v>81</v>
      </c>
      <c r="E35" s="11">
        <v>0.068</v>
      </c>
      <c r="F35" s="12">
        <v>22.27</v>
      </c>
      <c r="G35" s="12">
        <f ca="1">ROUND(INDIRECT(ADDRESS(ROW()+(0), COLUMN()+(-2), 1))*INDIRECT(ADDRESS(ROW()+(0), COLUMN()+(-1), 1)), 2)</f>
        <v>1.51</v>
      </c>
    </row>
    <row r="36" spans="1:7" ht="13.50" thickBot="1" customHeight="1">
      <c r="A36" s="1" t="s">
        <v>82</v>
      </c>
      <c r="B36" s="1"/>
      <c r="C36" s="10" t="s">
        <v>83</v>
      </c>
      <c r="D36" s="1" t="s">
        <v>84</v>
      </c>
      <c r="E36" s="13">
        <v>0.068</v>
      </c>
      <c r="F36" s="14">
        <v>15</v>
      </c>
      <c r="G36" s="14">
        <f ca="1">ROUND(INDIRECT(ADDRESS(ROW()+(0), COLUMN()+(-2), 1))*INDIRECT(ADDRESS(ROW()+(0), COLUMN()+(-1), 1)), 2)</f>
        <v>1.02</v>
      </c>
    </row>
    <row r="37" spans="1:7" ht="13.50" thickBot="1" customHeight="1">
      <c r="A37" s="15"/>
      <c r="B37" s="15"/>
      <c r="C37" s="15"/>
      <c r="D37" s="15"/>
      <c r="E37" s="9" t="s">
        <v>85</v>
      </c>
      <c r="F37" s="9"/>
      <c r="G37" s="17">
        <f ca="1">ROUND(SUM(INDIRECT(ADDRESS(ROW()+(-1), COLUMN()+(0), 1)),INDIRECT(ADDRESS(ROW()+(-2), COLUMN()+(0), 1)),INDIRECT(ADDRESS(ROW()+(-3), COLUMN()+(0), 1)),INDIRECT(ADDRESS(ROW()+(-4), COLUMN()+(0), 1)),INDIRECT(ADDRESS(ROW()+(-5), COLUMN()+(0), 1)),INDIRECT(ADDRESS(ROW()+(-6), COLUMN()+(0), 1))), 2)</f>
        <v>46.77</v>
      </c>
    </row>
    <row r="38" spans="1:7" ht="13.50" thickBot="1" customHeight="1">
      <c r="A38" s="15">
        <v>4</v>
      </c>
      <c r="B38" s="15"/>
      <c r="C38" s="15"/>
      <c r="D38" s="18" t="s">
        <v>86</v>
      </c>
      <c r="E38" s="18"/>
      <c r="F38" s="15"/>
      <c r="G38" s="15"/>
    </row>
    <row r="39" spans="1:7" ht="13.50" thickBot="1" customHeight="1">
      <c r="A39" s="19"/>
      <c r="B39" s="19"/>
      <c r="C39" s="20" t="s">
        <v>87</v>
      </c>
      <c r="D39" s="19" t="s">
        <v>88</v>
      </c>
      <c r="E39" s="13">
        <v>2</v>
      </c>
      <c r="F39" s="14">
        <f ca="1">ROUND(SUM(INDIRECT(ADDRESS(ROW()+(-2), COLUMN()+(1), 1)),INDIRECT(ADDRESS(ROW()+(-10), COLUMN()+(1), 1)),INDIRECT(ADDRESS(ROW()+(-13), COLUMN()+(1), 1))), 2)</f>
        <v>276.52</v>
      </c>
      <c r="G39" s="14">
        <f ca="1">ROUND(INDIRECT(ADDRESS(ROW()+(0), COLUMN()+(-2), 1))*INDIRECT(ADDRESS(ROW()+(0), COLUMN()+(-1), 1))/100, 2)</f>
        <v>5.53</v>
      </c>
    </row>
    <row r="40" spans="1:7" ht="13.50" thickBot="1" customHeight="1">
      <c r="A40" s="21" t="s">
        <v>89</v>
      </c>
      <c r="B40" s="21"/>
      <c r="C40" s="22"/>
      <c r="D40" s="23"/>
      <c r="E40" s="24" t="s">
        <v>90</v>
      </c>
      <c r="F40" s="25"/>
      <c r="G40" s="26">
        <f ca="1">ROUND(SUM(INDIRECT(ADDRESS(ROW()+(-1), COLUMN()+(0), 1)),INDIRECT(ADDRESS(ROW()+(-3), COLUMN()+(0), 1)),INDIRECT(ADDRESS(ROW()+(-11), COLUMN()+(0), 1)),INDIRECT(ADDRESS(ROW()+(-14), COLUMN()+(0), 1))), 2)</f>
        <v>282.05</v>
      </c>
    </row>
  </sheetData>
  <mergeCells count="44">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E26:F26"/>
    <mergeCell ref="A27:B27"/>
    <mergeCell ref="D27:E27"/>
    <mergeCell ref="A28:B28"/>
    <mergeCell ref="A29:B29"/>
    <mergeCell ref="E29:F29"/>
    <mergeCell ref="A30:B30"/>
    <mergeCell ref="D30:E30"/>
    <mergeCell ref="A31:B31"/>
    <mergeCell ref="A32:B32"/>
    <mergeCell ref="A33:B33"/>
    <mergeCell ref="A34:B34"/>
    <mergeCell ref="A35:B35"/>
    <mergeCell ref="A36:B36"/>
    <mergeCell ref="A37:B37"/>
    <mergeCell ref="E37:F37"/>
    <mergeCell ref="A38:B38"/>
    <mergeCell ref="D38:E38"/>
    <mergeCell ref="A39:B39"/>
    <mergeCell ref="A40:D40"/>
    <mergeCell ref="E40:F40"/>
  </mergeCells>
  <pageMargins left="0.147638" right="0.147638" top="0.206693" bottom="0.206693" header="0.0" footer="0.0"/>
  <pageSetup paperSize="9" orientation="portrait"/>
  <rowBreaks count="0" manualBreakCount="0">
    </rowBreaks>
</worksheet>
</file>