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<sst xmlns="http://schemas.openxmlformats.org/spreadsheetml/2006/main" count="58" uniqueCount="58">
  <si>
    <t xml:space="preserve"/>
  </si>
  <si>
    <t xml:space="preserve">UAP011</t>
  </si>
  <si>
    <t xml:space="preserve">Ud</t>
  </si>
  <si>
    <t xml:space="preserve">Buzón de inspección prefabricado de concreto simple.</t>
  </si>
  <si>
    <r>
      <rPr>
        <sz val="8.25"/>
        <color rgb="FF000000"/>
        <rFont val="Arial"/>
        <family val="2"/>
      </rPr>
      <t xml:space="preserve">Buzón de inspección, de 1,00 m de diámetro interior y de 2,1 m de altura útil interior, de elementos prefabricados de concreto simple, sobre falso piso de 25 cm de espesor de concreto armado f'c=350 kg/cm² (35 MPa), no expuesto a ciclos de congelamiento y deshielo, exposición a sulfatos moderada, con baja permeabilidad en exposición al agua, expuesto a cloruros provenientes de productos descongelantes, sal, agua salobre, agua del mar, o salpicaduras del mismo origen, tamaño máximo del agregado 19 mm, consistencia blanda ligeramente armada con malla electrosoldada, con cierre de tapa circular con bloqueo y marco de fundición carga de rotura 400 kN, instalado en calzadas de calles, incluyendo las peatonales, o zonas de estacionamiento para todo tipo de vehículos. El precio incluye los equipos y la maquinaria necesarios para el desplazamiento y la disposición en obra de los elementos, pero no incluye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</si>
  <si>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</si>
  <si>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</si>
  <si>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</si>
  <si>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</si>
  <si>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</si>
  <si>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</si>
  <si>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</si>
  <si>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mt10haf055hqc</t>
  </si>
  <si>
    <t xml:space="preserve">m³</t>
  </si>
  <si>
    <t xml:space="preserve">Concreto f'c=350 kg/cm² (35 MPa), no expuesto a ciclos de congelamiento y deshielo, exposición a sulfatos moderada, con baja permeabilidad en exposición al agua, expuesto a cloruros provenientes de productos descongelantes, sal, agua salobre, agua del mar, o salpicaduras del mismo origen, tamaño máximo del agregado 19 mm, consistencia blanda, premezclado en planta, según el Reglamento Nacional de Edificaciones NTE E.060.</t>
  </si>
  <si>
    <t xml:space="preserve">mt07ame090ljc</t>
  </si>
  <si>
    <t xml:space="preserve">m²</t>
  </si>
  <si>
    <t xml:space="preserve">Malla electrosoldada Q-335 cocada 150x150 mm, con alambres longitudinales de 8 mm de diámetro y alambres transversales de 8,0 mm de diámetro, de acero trefilado corrugado ASTM A 82-94, según ASTM A 185.</t>
  </si>
  <si>
    <t xml:space="preserve">mt10hmf055ftb</t>
  </si>
  <si>
    <t xml:space="preserve">m³</t>
  </si>
  <si>
    <t xml:space="preserve">Concreto simple f'c=315 kg/cm² (31 MPa), no expuesto a ciclos de congelamiento y deshielo, exposición a sulfatos severa, con baja permeabilidad en exposición al agua, no expuesto a cloruros, tamaño máximo del agregado 19 mm, consistencia blanda, premezclado en planta, según el Reglamento Nacional de Edificaciones NTE E.060.</t>
  </si>
  <si>
    <t xml:space="preserve">mt46phm005a</t>
  </si>
  <si>
    <t xml:space="preserve">Ud</t>
  </si>
  <si>
    <t xml:space="preserve">Base prefabricada de concreto simple, de 125x125x100 cm, con dos orificios de 30 cm de diámetro para conexión de colectores, de 100 cm de diámetro interior, con unión rígida machihembrada con junta de goma, resistencia a compresión mayor de 250 kg/cm² para formación de pozo de registro.</t>
  </si>
  <si>
    <t xml:space="preserve">mt46phm010b</t>
  </si>
  <si>
    <t xml:space="preserve">Ud</t>
  </si>
  <si>
    <t xml:space="preserve">Anillo prefabricado de concreto simple, con unión rígida machihembrada con junta de goma, de 100 cm de diámetro interior y 50 cm de altura, resistencia a compresión mayor de 250 kg/cm², para formación de pozo de registro.</t>
  </si>
  <si>
    <t xml:space="preserve">mt46phm020b</t>
  </si>
  <si>
    <t xml:space="preserve">Ud</t>
  </si>
  <si>
    <t xml:space="preserve">Cono asimétrico prefabricado de concreto simple, con unión rígida machihembrada con junta de goma, de 100 a 60 cm de diámetro interior y 60 cm de altura, resistencia a compresión mayor de 250 kg/cm², para formación de pozo de registro.</t>
  </si>
  <si>
    <t xml:space="preserve">mt46thb110b</t>
  </si>
  <si>
    <t xml:space="preserve">kg</t>
  </si>
  <si>
    <t xml:space="preserve">Lubricante para unión con junta elástica, en pozos de registro prefabricados.</t>
  </si>
  <si>
    <t xml:space="preserve">mt46tpr010q</t>
  </si>
  <si>
    <t xml:space="preserve">Ud</t>
  </si>
  <si>
    <t xml:space="preserve">Tapa circular con bloqueo mediante tres pestañas y marco de fundición dúctil de 850 mm de diámetro exterior y 100 mm de altura, paso libre de 600 mm, para pozo, carga de rotura 400 kN. Tapa revestida con pintura bituminosa y marco provisto de junta de insonorización de polietileno y dispositivo de seguridad.</t>
  </si>
  <si>
    <t xml:space="preserve">mt46phm050</t>
  </si>
  <si>
    <t xml:space="preserve">Ud</t>
  </si>
  <si>
    <t xml:space="preserve">Pate de polipropileno conformado en U, para pozo, de 330x160 mm, sección transversal de D=25 mm.</t>
  </si>
  <si>
    <t xml:space="preserve">Subtotal materiales:</t>
  </si>
  <si>
    <t xml:space="preserve">Equipos</t>
  </si>
  <si>
    <t xml:space="preserve">mq04cag010a</t>
  </si>
  <si>
    <t xml:space="preserve">h</t>
  </si>
  <si>
    <t xml:space="preserve">Camión con grúa de hasta 6 t.</t>
  </si>
  <si>
    <t xml:space="preserve">Subtotal equipos:</t>
  </si>
  <si>
    <t xml:space="preserve">Mano de obra</t>
  </si>
  <si>
    <t xml:space="preserve">mo041</t>
  </si>
  <si>
    <t xml:space="preserve">h</t>
  </si>
  <si>
    <t xml:space="preserve">Operario de construcción de obra civil.</t>
  </si>
  <si>
    <t xml:space="preserve">mo087</t>
  </si>
  <si>
    <t xml:space="preserve">h</t>
  </si>
  <si>
    <t xml:space="preserve">Oficial de construcción de obra civil.</t>
  </si>
  <si>
    <t xml:space="preserve">Subtotal mano de obra:</t>
  </si>
  <si>
    <t xml:space="preserve">Herramientas</t>
  </si>
  <si>
    <t xml:space="preserve">%</t>
  </si>
  <si>
    <t xml:space="preserve">Herramientas</t>
  </si>
  <si>
    <t xml:space="preserve">Coste de mantenimiento decenal: S/. 106,99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</si>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</sst>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0.72" customWidth="1"/>
    <col min="5" max="5" width="12.92" customWidth="1"/>
    <col min="6" max="6" width="13.09"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0.675</v>
      </c>
      <c r="F10" s="12">
        <v>285.94</v>
      </c>
      <c r="G10" s="12">
        <f ca="1">ROUND(INDIRECT(ADDRESS(ROW()+(0), COLUMN()+(-2), 1))*INDIRECT(ADDRESS(ROW()+(0), COLUMN()+(-1), 1)), 2)</f>
        <v>193.01</v>
      </c>
    </row>
    <row r="11" spans="1:7" ht="34.50" thickBot="1" customHeight="1">
      <c r="A11" s="1" t="s">
        <v>15</v>
      </c>
      <c r="B11" s="1"/>
      <c r="C11" s="10" t="s">
        <v>16</v>
      </c>
      <c r="D11" s="1" t="s">
        <v>17</v>
      </c>
      <c r="E11" s="11">
        <v>2.25</v>
      </c>
      <c r="F11" s="12">
        <v>24.28</v>
      </c>
      <c r="G11" s="12">
        <f ca="1">ROUND(INDIRECT(ADDRESS(ROW()+(0), COLUMN()+(-2), 1))*INDIRECT(ADDRESS(ROW()+(0), COLUMN()+(-1), 1)), 2)</f>
        <v>54.63</v>
      </c>
    </row>
    <row r="12" spans="1:7" ht="55.50" thickBot="1" customHeight="1">
      <c r="A12" s="1" t="s">
        <v>18</v>
      </c>
      <c r="B12" s="1"/>
      <c r="C12" s="10" t="s">
        <v>19</v>
      </c>
      <c r="D12" s="1" t="s">
        <v>20</v>
      </c>
      <c r="E12" s="11">
        <v>0.495</v>
      </c>
      <c r="F12" s="12">
        <v>271.81</v>
      </c>
      <c r="G12" s="12">
        <f ca="1">ROUND(INDIRECT(ADDRESS(ROW()+(0), COLUMN()+(-2), 1))*INDIRECT(ADDRESS(ROW()+(0), COLUMN()+(-1), 1)), 2)</f>
        <v>134.55</v>
      </c>
    </row>
    <row r="13" spans="1:7" ht="45.00" thickBot="1" customHeight="1">
      <c r="A13" s="1" t="s">
        <v>21</v>
      </c>
      <c r="B13" s="1"/>
      <c r="C13" s="10" t="s">
        <v>22</v>
      </c>
      <c r="D13" s="1" t="s">
        <v>23</v>
      </c>
      <c r="E13" s="11">
        <v>1</v>
      </c>
      <c r="F13" s="12">
        <v>602.1</v>
      </c>
      <c r="G13" s="12">
        <f ca="1">ROUND(INDIRECT(ADDRESS(ROW()+(0), COLUMN()+(-2), 1))*INDIRECT(ADDRESS(ROW()+(0), COLUMN()+(-1), 1)), 2)</f>
        <v>602.1</v>
      </c>
    </row>
    <row r="14" spans="1:7" ht="34.50" thickBot="1" customHeight="1">
      <c r="A14" s="1" t="s">
        <v>24</v>
      </c>
      <c r="B14" s="1"/>
      <c r="C14" s="10" t="s">
        <v>25</v>
      </c>
      <c r="D14" s="1" t="s">
        <v>26</v>
      </c>
      <c r="E14" s="11">
        <v>1</v>
      </c>
      <c r="F14" s="12">
        <v>144.47</v>
      </c>
      <c r="G14" s="12">
        <f ca="1">ROUND(INDIRECT(ADDRESS(ROW()+(0), COLUMN()+(-2), 1))*INDIRECT(ADDRESS(ROW()+(0), COLUMN()+(-1), 1)), 2)</f>
        <v>144.47</v>
      </c>
    </row>
    <row r="15" spans="1:7" ht="34.50" thickBot="1" customHeight="1">
      <c r="A15" s="1" t="s">
        <v>27</v>
      </c>
      <c r="B15" s="1"/>
      <c r="C15" s="10" t="s">
        <v>28</v>
      </c>
      <c r="D15" s="1" t="s">
        <v>29</v>
      </c>
      <c r="E15" s="11">
        <v>1</v>
      </c>
      <c r="F15" s="12">
        <v>204.06</v>
      </c>
      <c r="G15" s="12">
        <f ca="1">ROUND(INDIRECT(ADDRESS(ROW()+(0), COLUMN()+(-2), 1))*INDIRECT(ADDRESS(ROW()+(0), COLUMN()+(-1), 1)), 2)</f>
        <v>204.06</v>
      </c>
    </row>
    <row r="16" spans="1:7" ht="13.50" thickBot="1" customHeight="1">
      <c r="A16" s="1" t="s">
        <v>30</v>
      </c>
      <c r="B16" s="1"/>
      <c r="C16" s="10" t="s">
        <v>31</v>
      </c>
      <c r="D16" s="1" t="s">
        <v>32</v>
      </c>
      <c r="E16" s="11">
        <v>0.009</v>
      </c>
      <c r="F16" s="12">
        <v>10.26</v>
      </c>
      <c r="G16" s="12">
        <f ca="1">ROUND(INDIRECT(ADDRESS(ROW()+(0), COLUMN()+(-2), 1))*INDIRECT(ADDRESS(ROW()+(0), COLUMN()+(-1), 1)), 2)</f>
        <v>0.09</v>
      </c>
    </row>
    <row r="17" spans="1:7" ht="45.00" thickBot="1" customHeight="1">
      <c r="A17" s="1" t="s">
        <v>33</v>
      </c>
      <c r="B17" s="1"/>
      <c r="C17" s="10" t="s">
        <v>34</v>
      </c>
      <c r="D17" s="1" t="s">
        <v>35</v>
      </c>
      <c r="E17" s="11">
        <v>1</v>
      </c>
      <c r="F17" s="12">
        <v>419.64</v>
      </c>
      <c r="G17" s="12">
        <f ca="1">ROUND(INDIRECT(ADDRESS(ROW()+(0), COLUMN()+(-2), 1))*INDIRECT(ADDRESS(ROW()+(0), COLUMN()+(-1), 1)), 2)</f>
        <v>419.64</v>
      </c>
    </row>
    <row r="18" spans="1:7" ht="24.00" thickBot="1" customHeight="1">
      <c r="A18" s="1" t="s">
        <v>36</v>
      </c>
      <c r="B18" s="1"/>
      <c r="C18" s="10" t="s">
        <v>37</v>
      </c>
      <c r="D18" s="1" t="s">
        <v>38</v>
      </c>
      <c r="E18" s="13">
        <v>6</v>
      </c>
      <c r="F18" s="14">
        <v>16.97</v>
      </c>
      <c r="G18" s="14">
        <f ca="1">ROUND(INDIRECT(ADDRESS(ROW()+(0), COLUMN()+(-2), 1))*INDIRECT(ADDRESS(ROW()+(0), COLUMN()+(-1), 1)), 2)</f>
        <v>101.82</v>
      </c>
    </row>
    <row r="19" spans="1:7" ht="13.50" thickBot="1" customHeight="1">
      <c r="A19" s="15"/>
      <c r="B19" s="15"/>
      <c r="C19" s="15"/>
      <c r="D19" s="15"/>
      <c r="E19" s="9" t="s">
        <v>39</v>
      </c>
      <c r="F19" s="9"/>
      <c r="G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1854.37</v>
      </c>
    </row>
    <row r="20" spans="1:7" ht="13.50" thickBot="1" customHeight="1">
      <c r="A20" s="15">
        <v>2</v>
      </c>
      <c r="B20" s="15"/>
      <c r="C20" s="15"/>
      <c r="D20" s="18" t="s">
        <v>40</v>
      </c>
      <c r="E20" s="18"/>
      <c r="F20" s="15"/>
      <c r="G20" s="15"/>
    </row>
    <row r="21" spans="1:7" ht="13.50" thickBot="1" customHeight="1">
      <c r="A21" s="1" t="s">
        <v>41</v>
      </c>
      <c r="B21" s="1"/>
      <c r="C21" s="10" t="s">
        <v>42</v>
      </c>
      <c r="D21" s="1" t="s">
        <v>43</v>
      </c>
      <c r="E21" s="13">
        <v>0.232</v>
      </c>
      <c r="F21" s="14">
        <v>167.78</v>
      </c>
      <c r="G21" s="14">
        <f ca="1">ROUND(INDIRECT(ADDRESS(ROW()+(0), COLUMN()+(-2), 1))*INDIRECT(ADDRESS(ROW()+(0), COLUMN()+(-1), 1)), 2)</f>
        <v>38.92</v>
      </c>
    </row>
    <row r="22" spans="1:7" ht="13.50" thickBot="1" customHeight="1">
      <c r="A22" s="15"/>
      <c r="B22" s="15"/>
      <c r="C22" s="15"/>
      <c r="D22" s="15"/>
      <c r="E22" s="9" t="s">
        <v>44</v>
      </c>
      <c r="F22" s="9"/>
      <c r="G22" s="17">
        <f ca="1">ROUND(SUM(INDIRECT(ADDRESS(ROW()+(-1), COLUMN()+(0), 1))), 2)</f>
        <v>38.92</v>
      </c>
    </row>
    <row r="23" spans="1:7" ht="13.50" thickBot="1" customHeight="1">
      <c r="A23" s="15">
        <v>3</v>
      </c>
      <c r="B23" s="15"/>
      <c r="C23" s="15"/>
      <c r="D23" s="18" t="s">
        <v>45</v>
      </c>
      <c r="E23" s="18"/>
      <c r="F23" s="15"/>
      <c r="G23" s="15"/>
    </row>
    <row r="24" spans="1:7" ht="13.50" thickBot="1" customHeight="1">
      <c r="A24" s="1" t="s">
        <v>46</v>
      </c>
      <c r="B24" s="1"/>
      <c r="C24" s="10" t="s">
        <v>47</v>
      </c>
      <c r="D24" s="1" t="s">
        <v>48</v>
      </c>
      <c r="E24" s="11">
        <v>4.824</v>
      </c>
      <c r="F24" s="12">
        <v>31.48</v>
      </c>
      <c r="G24" s="12">
        <f ca="1">ROUND(INDIRECT(ADDRESS(ROW()+(0), COLUMN()+(-2), 1))*INDIRECT(ADDRESS(ROW()+(0), COLUMN()+(-1), 1)), 2)</f>
        <v>151.86</v>
      </c>
    </row>
    <row r="25" spans="1:7" ht="13.50" thickBot="1" customHeight="1">
      <c r="A25" s="1" t="s">
        <v>49</v>
      </c>
      <c r="B25" s="1"/>
      <c r="C25" s="10" t="s">
        <v>50</v>
      </c>
      <c r="D25" s="1" t="s">
        <v>51</v>
      </c>
      <c r="E25" s="13">
        <v>2.412</v>
      </c>
      <c r="F25" s="14">
        <v>21.86</v>
      </c>
      <c r="G25" s="14">
        <f ca="1">ROUND(INDIRECT(ADDRESS(ROW()+(0), COLUMN()+(-2), 1))*INDIRECT(ADDRESS(ROW()+(0), COLUMN()+(-1), 1)), 2)</f>
        <v>52.73</v>
      </c>
    </row>
    <row r="26" spans="1:7" ht="13.50" thickBot="1" customHeight="1">
      <c r="A26" s="15"/>
      <c r="B26" s="15"/>
      <c r="C26" s="15"/>
      <c r="D26" s="15"/>
      <c r="E26" s="9" t="s">
        <v>52</v>
      </c>
      <c r="F26" s="9"/>
      <c r="G26" s="17">
        <f ca="1">ROUND(SUM(INDIRECT(ADDRESS(ROW()+(-1), COLUMN()+(0), 1)),INDIRECT(ADDRESS(ROW()+(-2), COLUMN()+(0), 1))), 2)</f>
        <v>204.59</v>
      </c>
    </row>
    <row r="27" spans="1:7" ht="13.50" thickBot="1" customHeight="1">
      <c r="A27" s="15">
        <v>4</v>
      </c>
      <c r="B27" s="15"/>
      <c r="C27" s="15"/>
      <c r="D27" s="18" t="s">
        <v>53</v>
      </c>
      <c r="E27" s="18"/>
      <c r="F27" s="15"/>
      <c r="G27" s="15"/>
    </row>
    <row r="28" spans="1:7" ht="13.50" thickBot="1" customHeight="1">
      <c r="A28" s="19"/>
      <c r="B28" s="19"/>
      <c r="C28" s="20" t="s">
        <v>54</v>
      </c>
      <c r="D28" s="19" t="s">
        <v>55</v>
      </c>
      <c r="E28" s="13">
        <v>2</v>
      </c>
      <c r="F28" s="14">
        <f ca="1">ROUND(SUM(INDIRECT(ADDRESS(ROW()+(-2), COLUMN()+(1), 1)),INDIRECT(ADDRESS(ROW()+(-6), COLUMN()+(1), 1)),INDIRECT(ADDRESS(ROW()+(-9), COLUMN()+(1), 1))), 2)</f>
        <v>2097.88</v>
      </c>
      <c r="G28" s="14">
        <f ca="1">ROUND(INDIRECT(ADDRESS(ROW()+(0), COLUMN()+(-2), 1))*INDIRECT(ADDRESS(ROW()+(0), COLUMN()+(-1), 1))/100, 2)</f>
        <v>41.96</v>
      </c>
    </row>
    <row r="29" spans="1:7" ht="13.50" thickBot="1" customHeight="1">
      <c r="A29" s="21" t="s">
        <v>56</v>
      </c>
      <c r="B29" s="21"/>
      <c r="C29" s="22"/>
      <c r="D29" s="23"/>
      <c r="E29" s="24" t="s">
        <v>57</v>
      </c>
      <c r="F29" s="25"/>
      <c r="G29" s="26">
        <f ca="1">ROUND(SUM(INDIRECT(ADDRESS(ROW()+(-1), COLUMN()+(0), 1)),INDIRECT(ADDRESS(ROW()+(-3), COLUMN()+(0), 1)),INDIRECT(ADDRESS(ROW()+(-7), COLUMN()+(0), 1)),INDIRECT(ADDRESS(ROW()+(-10), COLUMN()+(0), 1))), 2)</f>
        <v>2139.84</v>
      </c>
    </row>
  </sheetData>
  <mergeCells count="33">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E19:F19"/>
    <mergeCell ref="A20:B20"/>
    <mergeCell ref="D20:E20"/>
    <mergeCell ref="A21:B21"/>
    <mergeCell ref="A22:B22"/>
    <mergeCell ref="E22:F22"/>
    <mergeCell ref="A23:B23"/>
    <mergeCell ref="D23:E23"/>
    <mergeCell ref="A24:B24"/>
    <mergeCell ref="A25:B25"/>
    <mergeCell ref="A26:B26"/>
    <mergeCell ref="E26:F26"/>
    <mergeCell ref="A27:B27"/>
    <mergeCell ref="D27:E27"/>
    <mergeCell ref="A28:B28"/>
    <mergeCell ref="A29:D29"/>
    <mergeCell ref="E29:F29"/>
  </mergeCells>
  <pageMargins left="0.147638" right="0.147638" top="0.206693" bottom="0.206693" header="0.0" footer="0.0"/>
  <pageSetup paperSize="9" orientation="portrait"/>
  <rowBreaks count="0" manualBreakCount="0">
    </rowBreaks>
</worksheet>
</file>