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<sst xmlns="http://schemas.openxmlformats.org/spreadsheetml/2006/main" count="79" uniqueCount="79">
  <si>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</si>
  <si>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UAP020</t>
  </si>
  <si>
    <t xml:space="preserve">Ud</t>
  </si>
  <si>
    <t xml:space="preserve">Buzón con dispositivo de caída.</t>
  </si>
  <si>
    <r>
      <rPr>
        <sz val="8.25"/>
        <color rgb="FF000000"/>
        <rFont val="Arial"/>
        <family val="2"/>
      </rPr>
      <t xml:space="preserve">Buzón con dispositivo de caída, de 1,00 m de diámetro interior y de 1,6 m de altura útil interior, de albañilería de ladrillo cerámico macizo de 1 pie de espesor recibido con mortero de cemento, confeccionado en obra, dosificación 1:6, enfoscado y bruñido por el interior con mortero de cemento, confeccionado en obra, con aditivo hidrófugo, dosificación 1:3 y elementos prefabricados de concreto simple, sobre falso piso de 25 cm de espesor de concreto armado f'c=350 kg/cm² (35 MPa), no expuesto a ciclos de congelamiento y deshielo, exposición a sulfatos moderada, con baja permeabilidad en exposición al agua, expuesto a cloruros provenientes de productos descongelantes, sal, agua salobre, agua del mar, o salpicaduras del mismo origen, tamaño máximo del agregado 19 mm, consistencia blanda ligeramente armada con malla electrosoldada, con cierre de tapa circular con bloqueo y marco de fundición carga de rotura 400 kN, instalado en calzadas de calles, incluyendo las peatonales, o zonas de estacionamiento para todo tipo de vehículos. El precio incluye los equipos y la maquinaria necesarios para el desplazamiento y la disposición en obra de los elementos, pero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</si>
  <si>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</si>
  <si>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</si>
  <si>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</si>
  <si>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</si>
  <si>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</si>
  <si>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</si>
  <si>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</si>
  <si>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mt10haf055hqc</t>
  </si>
  <si>
    <t xml:space="preserve">m³</t>
  </si>
  <si>
    <t xml:space="preserve">Concreto f'c=350 kg/cm² (35 MPa), no expuesto a ciclos de congelamiento y deshielo, exposición a sulfatos moderada, con baja permeabilidad en exposición al agua, expuesto a cloruros provenientes de productos descongelantes, sal, agua salobre, agua del mar, o salpicaduras del mismo origen, tamaño máximo del agregado 19 mm, consistencia blanda, premezclado en planta, según el Reglamento Nacional de Edificaciones NTE E.060.</t>
  </si>
  <si>
    <t xml:space="preserve">mt07ame090ljc</t>
  </si>
  <si>
    <t xml:space="preserve">m²</t>
  </si>
  <si>
    <t xml:space="preserve">Malla electrosoldada Q-335 cocada 150x150 mm, con alambres longitudinales de 8 mm de diámetro y alambres transversales de 8,0 mm de diámetro, de acero trefilado corrugado ASTM A 82-94, según ASTM A 185.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</si>
  <si>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</si>
  <si>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</si>
  <si>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</si>
  <si>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</si>
  <si>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</si>
  <si>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</si>
  <si>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</si>
  <si>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</si>
  <si>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</si>
  <si>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</si>
  <si>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</si>
  <si>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</si>
  <si>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</si>
  <si>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</si>
  <si>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</si>
  <si>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</si>
  <si>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</si>
  <si>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</si>
  <si>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mt36tie010ig</t>
  </si>
  <si>
    <t xml:space="preserve">m</t>
  </si>
  <si>
    <t xml:space="preserve">Tubo de PVC, serie B, de 200 mm de diámetro y 3,9 mm de espesor, con extremo abocardado, con el precio incrementado el 30% en concepto de accesorios y piezas especiales.</t>
  </si>
  <si>
    <t xml:space="preserve">mt10hmf055akc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</si>
  <si>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</si>
  <si>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plástica, premezclado en planta, según el Reglamento Nacional de Edificaciones NTE E.060.</t>
  </si>
  <si>
    <t xml:space="preserve">mt46phm010b</t>
  </si>
  <si>
    <t xml:space="preserve">Ud</t>
  </si>
  <si>
    <t xml:space="preserve">Anillo prefabricado de concreto simple, con unión rígida machihembrada con junta de goma, de 100 cm de diámetro interior y 50 cm de altura, resistencia a compresión mayor de 250 kg/cm², para formación de pozo de registro.</t>
  </si>
  <si>
    <t xml:space="preserve">mt46phm020b</t>
  </si>
  <si>
    <t xml:space="preserve">Ud</t>
  </si>
  <si>
    <t xml:space="preserve">Cono asimétrico prefabricado de concreto simple, con unión rígida machihembrada con junta de goma, de 100 a 60 cm de diámetro interior y 60 cm de altura, resistencia a compresión mayor de 250 kg/cm², para formación de pozo de registro.</t>
  </si>
  <si>
    <t xml:space="preserve">mt46thb110b</t>
  </si>
  <si>
    <t xml:space="preserve">kg</t>
  </si>
  <si>
    <t xml:space="preserve">Lubricante para unión con junta elástica, en pozos de registro prefabricados.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</si>
  <si>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</si>
  <si>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</si>
  <si>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de seguridad.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</si>
  <si>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</si>
  <si>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</si>
  <si>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</si>
  <si>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Subtotal materiales:</t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</si>
  <si>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</si>
  <si>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</si>
  <si>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</si>
  <si>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</si>
  <si>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</si>
  <si>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</si>
  <si>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</si>
  <si>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</si>
  <si>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</si>
  <si>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</si>
  <si>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</si>
  <si>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</si>
  <si>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</si>
  <si>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</si>
  <si>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</si>
  <si>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</si>
  <si>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</si>
  <si>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</si>
  <si>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</si>
  <si>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113,84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</si>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</sst>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65" customWidth="1"/>
    <col min="4" max="4" width="70.55" customWidth="1"/>
    <col min="5" max="5" width="13.60" customWidth="1"/>
    <col min="6" max="6" width="12.4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0.675</v>
      </c>
      <c r="F10" s="12">
        <v>285.94</v>
      </c>
      <c r="G10" s="12">
        <f ca="1">ROUND(INDIRECT(ADDRESS(ROW()+(0), COLUMN()+(-2), 1))*INDIRECT(ADDRESS(ROW()+(0), COLUMN()+(-1), 1)), 2)</f>
        <v>193.01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2.25</v>
      </c>
      <c r="F11" s="12">
        <v>24.28</v>
      </c>
      <c r="G11" s="12">
        <f ca="1">ROUND(INDIRECT(ADDRESS(ROW()+(0), COLUMN()+(-2), 1))*INDIRECT(ADDRESS(ROW()+(0), COLUMN()+(-1), 1)), 2)</f>
        <v>54.63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0.466</v>
      </c>
      <c r="F12" s="12">
        <v>271.81</v>
      </c>
      <c r="G12" s="12">
        <f ca="1">ROUND(INDIRECT(ADDRESS(ROW()+(0), COLUMN()+(-2), 1))*INDIRECT(ADDRESS(ROW()+(0), COLUMN()+(-1), 1)), 2)</f>
        <v>126.66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220</v>
      </c>
      <c r="F13" s="12">
        <v>1.74</v>
      </c>
      <c r="G13" s="12">
        <f ca="1">ROUND(INDIRECT(ADDRESS(ROW()+(0), COLUMN()+(-2), 1))*INDIRECT(ADDRESS(ROW()+(0), COLUMN()+(-1), 1)), 2)</f>
        <v>382.8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0.048</v>
      </c>
      <c r="F14" s="12">
        <v>4.68</v>
      </c>
      <c r="G14" s="12">
        <f ca="1">ROUND(INDIRECT(ADDRESS(ROW()+(0), COLUMN()+(-2), 1))*INDIRECT(ADDRESS(ROW()+(0), COLUMN()+(-1), 1)), 2)</f>
        <v>0.22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0.38</v>
      </c>
      <c r="F15" s="12">
        <v>62.49</v>
      </c>
      <c r="G15" s="12">
        <f ca="1">ROUND(INDIRECT(ADDRESS(ROW()+(0), COLUMN()+(-2), 1))*INDIRECT(ADDRESS(ROW()+(0), COLUMN()+(-1), 1)), 2)</f>
        <v>23.75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72.274</v>
      </c>
      <c r="F16" s="12">
        <v>0.47</v>
      </c>
      <c r="G16" s="12">
        <f ca="1">ROUND(INDIRECT(ADDRESS(ROW()+(0), COLUMN()+(-2), 1))*INDIRECT(ADDRESS(ROW()+(0), COLUMN()+(-1), 1)), 2)</f>
        <v>33.97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0.565</v>
      </c>
      <c r="F17" s="12">
        <v>3.75</v>
      </c>
      <c r="G17" s="12">
        <f ca="1">ROUND(INDIRECT(ADDRESS(ROW()+(0), COLUMN()+(-2), 1))*INDIRECT(ADDRESS(ROW()+(0), COLUMN()+(-1), 1)), 2)</f>
        <v>2.12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1.3</v>
      </c>
      <c r="F18" s="12">
        <v>57.6</v>
      </c>
      <c r="G18" s="12">
        <f ca="1">ROUND(INDIRECT(ADDRESS(ROW()+(0), COLUMN()+(-2), 1))*INDIRECT(ADDRESS(ROW()+(0), COLUMN()+(-1), 1)), 2)</f>
        <v>74.88</v>
      </c>
    </row>
    <row r="19" spans="1:7" ht="45.00" thickBot="1" customHeight="1">
      <c r="A19" s="1" t="s">
        <v>39</v>
      </c>
      <c r="B19" s="1"/>
      <c r="C19" s="10" t="s">
        <v>40</v>
      </c>
      <c r="D19" s="1" t="s">
        <v>41</v>
      </c>
      <c r="E19" s="11">
        <v>0.151</v>
      </c>
      <c r="F19" s="12">
        <v>234.46</v>
      </c>
      <c r="G19" s="12">
        <f ca="1">ROUND(INDIRECT(ADDRESS(ROW()+(0), COLUMN()+(-2), 1))*INDIRECT(ADDRESS(ROW()+(0), COLUMN()+(-1), 1)), 2)</f>
        <v>35.4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</v>
      </c>
      <c r="F20" s="12">
        <v>144.47</v>
      </c>
      <c r="G20" s="12">
        <f ca="1">ROUND(INDIRECT(ADDRESS(ROW()+(0), COLUMN()+(-2), 1))*INDIRECT(ADDRESS(ROW()+(0), COLUMN()+(-1), 1)), 2)</f>
        <v>144.47</v>
      </c>
    </row>
    <row r="21" spans="1:7" ht="34.5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204.06</v>
      </c>
      <c r="G21" s="12">
        <f ca="1">ROUND(INDIRECT(ADDRESS(ROW()+(0), COLUMN()+(-2), 1))*INDIRECT(ADDRESS(ROW()+(0), COLUMN()+(-1), 1)), 2)</f>
        <v>204.06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0.007</v>
      </c>
      <c r="F22" s="12">
        <v>10.26</v>
      </c>
      <c r="G22" s="12">
        <f ca="1">ROUND(INDIRECT(ADDRESS(ROW()+(0), COLUMN()+(-2), 1))*INDIRECT(ADDRESS(ROW()+(0), COLUMN()+(-1), 1)), 2)</f>
        <v>0.07</v>
      </c>
    </row>
    <row r="23" spans="1:7" ht="45.00" thickBot="1" customHeight="1">
      <c r="A23" s="1" t="s">
        <v>51</v>
      </c>
      <c r="B23" s="1"/>
      <c r="C23" s="10" t="s">
        <v>52</v>
      </c>
      <c r="D23" s="1" t="s">
        <v>53</v>
      </c>
      <c r="E23" s="11">
        <v>1</v>
      </c>
      <c r="F23" s="12">
        <v>419.64</v>
      </c>
      <c r="G23" s="12">
        <f ca="1">ROUND(INDIRECT(ADDRESS(ROW()+(0), COLUMN()+(-2), 1))*INDIRECT(ADDRESS(ROW()+(0), COLUMN()+(-1), 1)), 2)</f>
        <v>419.64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3">
        <v>4</v>
      </c>
      <c r="F24" s="14">
        <v>16.97</v>
      </c>
      <c r="G24" s="14">
        <f ca="1">ROUND(INDIRECT(ADDRESS(ROW()+(0), COLUMN()+(-2), 1))*INDIRECT(ADDRESS(ROW()+(0), COLUMN()+(-1), 1)), 2)</f>
        <v>67.88</v>
      </c>
    </row>
    <row r="25" spans="1:7" ht="13.50" thickBot="1" customHeight="1">
      <c r="A25" s="15"/>
      <c r="B25" s="15"/>
      <c r="C25" s="15"/>
      <c r="D25" s="15"/>
      <c r="E25" s="9" t="s">
        <v>57</v>
      </c>
      <c r="F25" s="9"/>
      <c r="G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1763.56</v>
      </c>
    </row>
    <row r="26" spans="1:7" ht="13.50" thickBot="1" customHeight="1">
      <c r="A26" s="15">
        <v>2</v>
      </c>
      <c r="B26" s="15"/>
      <c r="C26" s="15"/>
      <c r="D26" s="18" t="s">
        <v>58</v>
      </c>
      <c r="E26" s="18"/>
      <c r="F26" s="15"/>
      <c r="G26" s="15"/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0.232</v>
      </c>
      <c r="F27" s="12">
        <v>167.78</v>
      </c>
      <c r="G27" s="12">
        <f ca="1">ROUND(INDIRECT(ADDRESS(ROW()+(0), COLUMN()+(-2), 1))*INDIRECT(ADDRESS(ROW()+(0), COLUMN()+(-1), 1)), 2)</f>
        <v>38.92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0.194</v>
      </c>
      <c r="F28" s="14">
        <v>10.45</v>
      </c>
      <c r="G28" s="14">
        <f ca="1">ROUND(INDIRECT(ADDRESS(ROW()+(0), COLUMN()+(-2), 1))*INDIRECT(ADDRESS(ROW()+(0), COLUMN()+(-1), 1)), 2)</f>
        <v>2.03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1)),INDIRECT(ADDRESS(ROW()+(-2), COLUMN()+(0), 1))), 2)</f>
        <v>40.95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8.764</v>
      </c>
      <c r="F31" s="12">
        <v>31.48</v>
      </c>
      <c r="G31" s="12">
        <f ca="1">ROUND(INDIRECT(ADDRESS(ROW()+(0), COLUMN()+(-2), 1))*INDIRECT(ADDRESS(ROW()+(0), COLUMN()+(-1), 1)), 2)</f>
        <v>275.89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3">
        <v>6.943</v>
      </c>
      <c r="F32" s="14">
        <v>21.86</v>
      </c>
      <c r="G32" s="14">
        <f ca="1">ROUND(INDIRECT(ADDRESS(ROW()+(0), COLUMN()+(-2), 1))*INDIRECT(ADDRESS(ROW()+(0), COLUMN()+(-1), 1)), 2)</f>
        <v>151.77</v>
      </c>
    </row>
    <row r="33" spans="1:7" ht="13.50" thickBot="1" customHeight="1">
      <c r="A33" s="15"/>
      <c r="B33" s="15"/>
      <c r="C33" s="15"/>
      <c r="D33" s="15"/>
      <c r="E33" s="9" t="s">
        <v>73</v>
      </c>
      <c r="F33" s="9"/>
      <c r="G33" s="17">
        <f ca="1">ROUND(SUM(INDIRECT(ADDRESS(ROW()+(-1), COLUMN()+(0), 1)),INDIRECT(ADDRESS(ROW()+(-2), COLUMN()+(0), 1))), 2)</f>
        <v>427.66</v>
      </c>
    </row>
    <row r="34" spans="1:7" ht="13.50" thickBot="1" customHeight="1">
      <c r="A34" s="15">
        <v>4</v>
      </c>
      <c r="B34" s="15"/>
      <c r="C34" s="15"/>
      <c r="D34" s="18" t="s">
        <v>74</v>
      </c>
      <c r="E34" s="18"/>
      <c r="F34" s="15"/>
      <c r="G34" s="15"/>
    </row>
    <row r="35" spans="1:7" ht="13.50" thickBot="1" customHeight="1">
      <c r="A35" s="19"/>
      <c r="B35" s="19"/>
      <c r="C35" s="20" t="s">
        <v>75</v>
      </c>
      <c r="D35" s="19" t="s">
        <v>76</v>
      </c>
      <c r="E35" s="13">
        <v>2</v>
      </c>
      <c r="F35" s="14">
        <f ca="1">ROUND(SUM(INDIRECT(ADDRESS(ROW()+(-2), COLUMN()+(1), 1)),INDIRECT(ADDRESS(ROW()+(-6), COLUMN()+(1), 1)),INDIRECT(ADDRESS(ROW()+(-10), COLUMN()+(1), 1))), 2)</f>
        <v>2232.17</v>
      </c>
      <c r="G35" s="14">
        <f ca="1">ROUND(INDIRECT(ADDRESS(ROW()+(0), COLUMN()+(-2), 1))*INDIRECT(ADDRESS(ROW()+(0), COLUMN()+(-1), 1))/100, 2)</f>
        <v>44.64</v>
      </c>
    </row>
    <row r="36" spans="1:7" ht="13.50" thickBot="1" customHeight="1">
      <c r="A36" s="21" t="s">
        <v>77</v>
      </c>
      <c r="B36" s="21"/>
      <c r="C36" s="22"/>
      <c r="D36" s="23"/>
      <c r="E36" s="24" t="s">
        <v>78</v>
      </c>
      <c r="F36" s="25"/>
      <c r="G36" s="26">
        <f ca="1">ROUND(SUM(INDIRECT(ADDRESS(ROW()+(-1), COLUMN()+(0), 1)),INDIRECT(ADDRESS(ROW()+(-3), COLUMN()+(0), 1)),INDIRECT(ADDRESS(ROW()+(-7), COLUMN()+(0), 1)),INDIRECT(ADDRESS(ROW()+(-11), COLUMN()+(0), 1))), 2)</f>
        <v>2276.81</v>
      </c>
    </row>
  </sheetData>
  <mergeCells count="4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E25:F25"/>
    <mergeCell ref="A26:B26"/>
    <mergeCell ref="D26:E26"/>
    <mergeCell ref="A27:B27"/>
    <mergeCell ref="A28:B28"/>
    <mergeCell ref="A29:B29"/>
    <mergeCell ref="E29:F29"/>
    <mergeCell ref="A30:B30"/>
    <mergeCell ref="D30:E30"/>
    <mergeCell ref="A31:B31"/>
    <mergeCell ref="A32:B32"/>
    <mergeCell ref="A33:B33"/>
    <mergeCell ref="E33:F33"/>
    <mergeCell ref="A34:B34"/>
    <mergeCell ref="D34:E34"/>
    <mergeCell ref="A35:B35"/>
    <mergeCell ref="A36:D36"/>
    <mergeCell ref="E36:F36"/>
  </mergeCells>
  <pageMargins left="0.147638" right="0.147638" top="0.206693" bottom="0.206693" header="0.0" footer="0.0"/>
  <pageSetup paperSize="9" orientation="portrait"/>
  <rowBreaks count="0" manualBreakCount="0">
    </rowBreaks>
</worksheet>
</file>