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<sst xmlns="http://schemas.openxmlformats.org/spreadsheetml/2006/main" count="46" uniqueCount="46">
  <si>
    <t xml:space="preserve"/>
  </si>
  <si>
    <t xml:space="preserve">UJP010</t>
  </si>
  <si>
    <t xml:space="preserve">Ud</t>
  </si>
  <si>
    <t xml:space="preserve">Siembra de árbol.</t>
  </si>
  <si>
    <r>
      <rPr>
        <sz val="8.25"/>
        <color rgb="FF000000"/>
        <rFont val="Arial"/>
        <family val="2"/>
      </rPr>
      <t xml:space="preserve">Siembra de Mimosa plateada (Acacia dealbata) de 12 a 14 cm de perímetro de tronco a 1 m del suelo, en hoyo de 60x60x60 cm realizado con medios mecánicos; suministro en contenedor. Incluso tierra vegetal cribada y substratos vegetales fertilizados.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</si>
  <si>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</si>
  <si>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</si>
  <si>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</si>
  <si>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</si>
  <si>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</si>
  <si>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</si>
  <si>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</si>
  <si>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mt48eap010a</t>
  </si>
  <si>
    <t xml:space="preserve">Ud</t>
  </si>
  <si>
    <t xml:space="preserve">Mimosa plateada (Acacia dealbata) de 12 a 14 cm de perímetro de tronco a 1 m del suelo; suministro en contenedor de 50 litros, D=50 cm.</t>
  </si>
  <si>
    <t xml:space="preserve">mt48tie030a</t>
  </si>
  <si>
    <t xml:space="preserve">m³</t>
  </si>
  <si>
    <t xml:space="preserve">Tierra vegetal cribada, suministrada a granel.</t>
  </si>
  <si>
    <t xml:space="preserve">mt48tie020</t>
  </si>
  <si>
    <t xml:space="preserve">kg</t>
  </si>
  <si>
    <t xml:space="preserve">Abono mineral complejo NPK 15-15-15.</t>
  </si>
  <si>
    <t xml:space="preserve">mt08aaa010a</t>
  </si>
  <si>
    <t xml:space="preserve">m³</t>
  </si>
  <si>
    <t xml:space="preserve">Agua.</t>
  </si>
  <si>
    <t xml:space="preserve">Subtotal materiales:</t>
  </si>
  <si>
    <t xml:space="preserve">Equipos</t>
  </si>
  <si>
    <t xml:space="preserve">mq01exn020a</t>
  </si>
  <si>
    <t xml:space="preserve">h</t>
  </si>
  <si>
    <t xml:space="preserve">Retroexcavadora hidráulica sobre neumáticos, de 105 kW.</t>
  </si>
  <si>
    <t xml:space="preserve">mq04dua020b</t>
  </si>
  <si>
    <t xml:space="preserve">h</t>
  </si>
  <si>
    <t xml:space="preserve">Dumper de descarga frontal de 2 t de carga útil.</t>
  </si>
  <si>
    <t xml:space="preserve">Subtotal equipos:</t>
  </si>
  <si>
    <t xml:space="preserve">Mano de obra</t>
  </si>
  <si>
    <t xml:space="preserve">mo040</t>
  </si>
  <si>
    <t xml:space="preserve">h</t>
  </si>
  <si>
    <t xml:space="preserve">Operario 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</si>
  <si>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</si>
  <si>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</si>
  <si>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</si>
  <si>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</si>
  <si>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</si>
  <si>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</si>
  <si>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</si>
  <si>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481,93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</si>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</sst>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10" customWidth="1"/>
    <col min="3" max="3" width="1.02" customWidth="1"/>
    <col min="4" max="4" width="6.63" customWidth="1"/>
    <col min="5" max="5" width="71.91" customWidth="1"/>
    <col min="6" max="6" width="12.92" customWidth="1"/>
    <col min="7" max="7" width="13.09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468.33</v>
      </c>
      <c r="H10" s="12">
        <f ca="1">ROUND(INDIRECT(ADDRESS(ROW()+(0), COLUMN()+(-2), 1))*INDIRECT(ADDRESS(ROW()+(0), COLUMN()+(-1), 1)), 2)</f>
        <v>468.33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0.1</v>
      </c>
      <c r="G11" s="12">
        <v>73.97</v>
      </c>
      <c r="H11" s="12">
        <f ca="1">ROUND(INDIRECT(ADDRESS(ROW()+(0), COLUMN()+(-2), 1))*INDIRECT(ADDRESS(ROW()+(0), COLUMN()+(-1), 1)), 2)</f>
        <v>7.4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0.01</v>
      </c>
      <c r="G12" s="12">
        <v>2.58</v>
      </c>
      <c r="H12" s="12">
        <f ca="1">ROUND(INDIRECT(ADDRESS(ROW()+(0), COLUMN()+(-2), 1))*INDIRECT(ADDRESS(ROW()+(0), COLUMN()+(-1), 1)), 2)</f>
        <v>0.03</v>
      </c>
    </row>
    <row r="13" spans="1:8" ht="13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3">
        <v>0.04</v>
      </c>
      <c r="G13" s="14">
        <v>4.68</v>
      </c>
      <c r="H13" s="14">
        <f ca="1">ROUND(INDIRECT(ADDRESS(ROW()+(0), COLUMN()+(-2), 1))*INDIRECT(ADDRESS(ROW()+(0), COLUMN()+(-1), 1)), 2)</f>
        <v>0.19</v>
      </c>
    </row>
    <row r="14" spans="1:8" ht="13.50" thickBot="1" customHeight="1">
      <c r="A14" s="15"/>
      <c r="B14" s="15"/>
      <c r="C14" s="15"/>
      <c r="D14" s="15"/>
      <c r="E14" s="15"/>
      <c r="F14" s="9" t="s">
        <v>24</v>
      </c>
      <c r="G14" s="9"/>
      <c r="H14" s="17">
        <f ca="1">ROUND(SUM(INDIRECT(ADDRESS(ROW()+(-1), COLUMN()+(0), 1)),INDIRECT(ADDRESS(ROW()+(-2), COLUMN()+(0), 1)),INDIRECT(ADDRESS(ROW()+(-3), COLUMN()+(0), 1)),INDIRECT(ADDRESS(ROW()+(-4), COLUMN()+(0), 1))), 2)</f>
        <v>475.95</v>
      </c>
    </row>
    <row r="15" spans="1:8" ht="13.50" thickBot="1" customHeight="1">
      <c r="A15" s="15">
        <v>2</v>
      </c>
      <c r="B15" s="15"/>
      <c r="C15" s="15"/>
      <c r="D15" s="15"/>
      <c r="E15" s="18" t="s">
        <v>25</v>
      </c>
      <c r="F15" s="18"/>
      <c r="G15" s="15"/>
      <c r="H15" s="15"/>
    </row>
    <row r="16" spans="1:8" ht="13.50" thickBot="1" customHeight="1">
      <c r="A16" s="1" t="s">
        <v>26</v>
      </c>
      <c r="B16" s="1"/>
      <c r="C16" s="10" t="s">
        <v>27</v>
      </c>
      <c r="D16" s="10"/>
      <c r="E16" s="1" t="s">
        <v>28</v>
      </c>
      <c r="F16" s="11">
        <v>0.058</v>
      </c>
      <c r="G16" s="12">
        <v>157.26</v>
      </c>
      <c r="H16" s="12">
        <f ca="1">ROUND(INDIRECT(ADDRESS(ROW()+(0), COLUMN()+(-2), 1))*INDIRECT(ADDRESS(ROW()+(0), COLUMN()+(-1), 1)), 2)</f>
        <v>9.12</v>
      </c>
    </row>
    <row r="17" spans="1:8" ht="13.50" thickBot="1" customHeight="1">
      <c r="A17" s="1" t="s">
        <v>29</v>
      </c>
      <c r="B17" s="1"/>
      <c r="C17" s="10" t="s">
        <v>30</v>
      </c>
      <c r="D17" s="10"/>
      <c r="E17" s="1" t="s">
        <v>31</v>
      </c>
      <c r="F17" s="13">
        <v>0.058</v>
      </c>
      <c r="G17" s="14">
        <v>31.45</v>
      </c>
      <c r="H17" s="14">
        <f ca="1">ROUND(INDIRECT(ADDRESS(ROW()+(0), COLUMN()+(-2), 1))*INDIRECT(ADDRESS(ROW()+(0), COLUMN()+(-1), 1)), 2)</f>
        <v>1.82</v>
      </c>
    </row>
    <row r="18" spans="1:8" ht="13.50" thickBot="1" customHeight="1">
      <c r="A18" s="15"/>
      <c r="B18" s="15"/>
      <c r="C18" s="15"/>
      <c r="D18" s="15"/>
      <c r="E18" s="15"/>
      <c r="F18" s="9" t="s">
        <v>32</v>
      </c>
      <c r="G18" s="9"/>
      <c r="H18" s="17">
        <f ca="1">ROUND(SUM(INDIRECT(ADDRESS(ROW()+(-1), COLUMN()+(0), 1)),INDIRECT(ADDRESS(ROW()+(-2), COLUMN()+(0), 1))), 2)</f>
        <v>10.94</v>
      </c>
    </row>
    <row r="19" spans="1:8" ht="13.50" thickBot="1" customHeight="1">
      <c r="A19" s="15">
        <v>3</v>
      </c>
      <c r="B19" s="15"/>
      <c r="C19" s="15"/>
      <c r="D19" s="15"/>
      <c r="E19" s="18" t="s">
        <v>33</v>
      </c>
      <c r="F19" s="18"/>
      <c r="G19" s="15"/>
      <c r="H19" s="15"/>
    </row>
    <row r="20" spans="1:8" ht="13.50" thickBot="1" customHeight="1">
      <c r="A20" s="1" t="s">
        <v>34</v>
      </c>
      <c r="B20" s="1"/>
      <c r="C20" s="10" t="s">
        <v>35</v>
      </c>
      <c r="D20" s="10"/>
      <c r="E20" s="1" t="s">
        <v>36</v>
      </c>
      <c r="F20" s="11">
        <v>0.205</v>
      </c>
      <c r="G20" s="12">
        <v>32.86</v>
      </c>
      <c r="H20" s="12">
        <f ca="1">ROUND(INDIRECT(ADDRESS(ROW()+(0), COLUMN()+(-2), 1))*INDIRECT(ADDRESS(ROW()+(0), COLUMN()+(-1), 1)), 2)</f>
        <v>6.74</v>
      </c>
    </row>
    <row r="21" spans="1:8" ht="13.50" thickBot="1" customHeight="1">
      <c r="A21" s="1" t="s">
        <v>37</v>
      </c>
      <c r="B21" s="1"/>
      <c r="C21" s="10" t="s">
        <v>38</v>
      </c>
      <c r="D21" s="10"/>
      <c r="E21" s="1" t="s">
        <v>39</v>
      </c>
      <c r="F21" s="13">
        <v>0.41</v>
      </c>
      <c r="G21" s="14">
        <v>21.97</v>
      </c>
      <c r="H21" s="14">
        <f ca="1">ROUND(INDIRECT(ADDRESS(ROW()+(0), COLUMN()+(-2), 1))*INDIRECT(ADDRESS(ROW()+(0), COLUMN()+(-1), 1)), 2)</f>
        <v>9.01</v>
      </c>
    </row>
    <row r="22" spans="1:8" ht="13.50" thickBot="1" customHeight="1">
      <c r="A22" s="15"/>
      <c r="B22" s="15"/>
      <c r="C22" s="15"/>
      <c r="D22" s="15"/>
      <c r="E22" s="15"/>
      <c r="F22" s="9" t="s">
        <v>40</v>
      </c>
      <c r="G22" s="9"/>
      <c r="H22" s="17">
        <f ca="1">ROUND(SUM(INDIRECT(ADDRESS(ROW()+(-1), COLUMN()+(0), 1)),INDIRECT(ADDRESS(ROW()+(-2), COLUMN()+(0), 1))), 2)</f>
        <v>15.75</v>
      </c>
    </row>
    <row r="23" spans="1:8" ht="13.50" thickBot="1" customHeight="1">
      <c r="A23" s="15">
        <v>4</v>
      </c>
      <c r="B23" s="15"/>
      <c r="C23" s="15"/>
      <c r="D23" s="15"/>
      <c r="E23" s="18" t="s">
        <v>41</v>
      </c>
      <c r="F23" s="18"/>
      <c r="G23" s="15"/>
      <c r="H23" s="15"/>
    </row>
    <row r="24" spans="1:8" ht="13.50" thickBot="1" customHeight="1">
      <c r="A24" s="19"/>
      <c r="B24" s="19"/>
      <c r="C24" s="20" t="s">
        <v>42</v>
      </c>
      <c r="D24" s="20"/>
      <c r="E24" s="19" t="s">
        <v>43</v>
      </c>
      <c r="F24" s="13">
        <v>2</v>
      </c>
      <c r="G24" s="14">
        <f ca="1">ROUND(SUM(INDIRECT(ADDRESS(ROW()+(-2), COLUMN()+(1), 1)),INDIRECT(ADDRESS(ROW()+(-6), COLUMN()+(1), 1)),INDIRECT(ADDRESS(ROW()+(-10), COLUMN()+(1), 1))), 2)</f>
        <v>502.64</v>
      </c>
      <c r="H24" s="14">
        <f ca="1">ROUND(INDIRECT(ADDRESS(ROW()+(0), COLUMN()+(-2), 1))*INDIRECT(ADDRESS(ROW()+(0), COLUMN()+(-1), 1))/100, 2)</f>
        <v>10.05</v>
      </c>
    </row>
    <row r="25" spans="1:8" ht="13.50" thickBot="1" customHeight="1">
      <c r="A25" s="21" t="s">
        <v>44</v>
      </c>
      <c r="B25" s="21"/>
      <c r="C25" s="22"/>
      <c r="D25" s="22"/>
      <c r="E25" s="23"/>
      <c r="F25" s="24" t="s">
        <v>45</v>
      </c>
      <c r="G25" s="25"/>
      <c r="H25" s="26">
        <f ca="1">ROUND(SUM(INDIRECT(ADDRESS(ROW()+(-1), COLUMN()+(0), 1)),INDIRECT(ADDRESS(ROW()+(-3), COLUMN()+(0), 1)),INDIRECT(ADDRESS(ROW()+(-7), COLUMN()+(0), 1)),INDIRECT(ADDRESS(ROW()+(-11), COLUMN()+(0), 1))), 2)</f>
        <v>512.69</v>
      </c>
    </row>
  </sheetData>
  <mergeCells count="47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B17"/>
    <mergeCell ref="C17:D17"/>
    <mergeCell ref="A18:B18"/>
    <mergeCell ref="C18:D18"/>
    <mergeCell ref="F18:G18"/>
    <mergeCell ref="A19:B19"/>
    <mergeCell ref="C19:D19"/>
    <mergeCell ref="E19:F19"/>
    <mergeCell ref="A20:B20"/>
    <mergeCell ref="C20:D20"/>
    <mergeCell ref="A21:B21"/>
    <mergeCell ref="C21:D21"/>
    <mergeCell ref="A22:B22"/>
    <mergeCell ref="C22:D22"/>
    <mergeCell ref="F22:G22"/>
    <mergeCell ref="A23:B23"/>
    <mergeCell ref="C23:D23"/>
    <mergeCell ref="E23:F23"/>
    <mergeCell ref="A24:B24"/>
    <mergeCell ref="C24:D24"/>
    <mergeCell ref="A25:E25"/>
    <mergeCell ref="F25:G25"/>
  </mergeCells>
  <pageMargins left="0.147638" right="0.147638" top="0.206693" bottom="0.206693" header="0.0" footer="0.0"/>
  <pageSetup paperSize="9" orientation="portrait"/>
  <rowBreaks count="0" manualBreakCount="0">
    </rowBreaks>
</worksheet>
</file>